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2390" activeTab="0"/>
  </bookViews>
  <sheets>
    <sheet name="420-пп (Отчёт)" sheetId="1" r:id="rId1"/>
  </sheets>
  <definedNames>
    <definedName name="Par179" localSheetId="0">'420-пп (Отчёт)'!$A$44</definedName>
    <definedName name="Par180" localSheetId="0">'420-пп (Отчёт)'!$B$44</definedName>
    <definedName name="Par203" localSheetId="0">'420-пп (Отчёт)'!$E$52</definedName>
    <definedName name="Par204" localSheetId="0">'420-пп (Отчёт)'!$F$52</definedName>
    <definedName name="Par208" localSheetId="0">'420-пп (Отчёт)'!#REF!</definedName>
    <definedName name="Par217" localSheetId="0">'420-пп (Отчёт)'!$A$53</definedName>
    <definedName name="Par235" localSheetId="0">'420-пп (Отчёт)'!$A$55</definedName>
    <definedName name="Par253" localSheetId="0">'420-пп (Отчёт)'!$A$57</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(Отчёт)'!$A$1:$L$130</definedName>
  </definedNames>
  <calcPr fullCalcOnLoad="1"/>
</workbook>
</file>

<file path=xl/sharedStrings.xml><?xml version="1.0" encoding="utf-8"?>
<sst xmlns="http://schemas.openxmlformats.org/spreadsheetml/2006/main" count="430" uniqueCount="156">
  <si>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</si>
  <si>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</si>
  <si>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</si>
  <si>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</si>
  <si>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</si>
  <si>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</si>
  <si>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</si>
  <si>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</si>
  <si>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</si>
  <si>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</si>
  <si>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</si>
  <si>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</si>
  <si>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</si>
  <si>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</si>
  <si>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</si>
  <si>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</si>
  <si>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</si>
  <si>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</si>
  <si>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</si>
  <si>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</si>
  <si>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</si>
  <si>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</si>
  <si>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</si>
  <si>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</si>
  <si>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</si>
  <si>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</si>
  <si>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</si>
  <si>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</si>
  <si>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</si>
  <si>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</si>
  <si>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</si>
  <si>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</si>
  <si>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</si>
  <si>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</si>
  <si>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</si>
  <si>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</si>
  <si>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</si>
  <si>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</si>
  <si>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</si>
  <si>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</si>
  <si>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</si>
  <si>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Министра социальной защиты населения Тверской области
_______________Е.В. Хохлова
"      "                      201    г.</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</si>
  <si>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</si>
  <si>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</si>
  <si>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</si>
  <si>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</si>
  <si>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</si>
  <si>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</si>
  <si>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</si>
  <si>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</si>
  <si>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</si>
  <si>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</si>
  <si>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</si>
  <si>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</si>
  <si>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</si>
  <si>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</si>
  <si>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</si>
  <si>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</si>
  <si>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</si>
  <si>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</si>
  <si>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</si>
  <si>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</si>
  <si>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</si>
  <si>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</si>
  <si>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</si>
  <si>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</si>
  <si>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</si>
  <si>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</si>
  <si>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</si>
  <si>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</si>
  <si>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</si>
  <si>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</si>
  <si>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</si>
  <si>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</si>
  <si>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</si>
  <si>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</si>
  <si>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</si>
  <si>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</si>
  <si>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</si>
  <si>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</si>
  <si>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</si>
  <si>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</si>
  <si>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</si>
  <si>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</si>
  <si>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</si>
  <si>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</si>
  <si>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</si>
  <si>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</si>
  <si>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</si>
  <si>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</si>
  <si>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</si>
  <si>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</si>
  <si>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</si>
  <si>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</si>
  <si>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</si>
  <si>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</si>
  <si>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</si>
  <si>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</si>
  <si>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</si>
  <si>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</si>
  <si>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</si>
  <si>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</si>
  <si>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</si>
  <si>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</si>
  <si>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</si>
  <si>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</si>
  <si>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</si>
  <si>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</si>
  <si>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</si>
  <si>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</si>
  <si>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</si>
  <si>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</si>
  <si>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</si>
  <si>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</si>
  <si>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</si>
  <si>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</si>
  <si>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</si>
  <si>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</si>
  <si>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</si>
  <si>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</si>
  <si>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</si>
  <si>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</si>
  <si>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</si>
  <si>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</si>
  <si>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</si>
  <si>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</si>
  <si>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</si>
  <si>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</si>
  <si>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</si>
  <si>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</si>
  <si>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</si>
  <si>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</si>
  <si>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</si>
  <si>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</si>
  <si>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</si>
  <si>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</si>
  <si>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</si>
  <si>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</si>
  <si>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"Реабилитационный центр для детей и подростков с ограниченными возможностями" города Твери</t>
  </si>
  <si>
    <t>280000000120003330522046001101400001007100101</t>
  </si>
  <si>
    <t>280000000120003330522046001201400001006100101</t>
  </si>
  <si>
    <t>280000000120003330522046001201500001003100101</t>
  </si>
  <si>
    <t>280000000120003330522046001301400001005100101</t>
  </si>
  <si>
    <t>280000000120003330522046001301500001002100101</t>
  </si>
  <si>
    <t>280000000120003330522046001401400001004100101</t>
  </si>
  <si>
    <t>280000000120003330522046001401500001001100101</t>
  </si>
  <si>
    <t>280000000120003330522046001501400001003100101</t>
  </si>
  <si>
    <t>280000000120003330522046001501500001000100101</t>
  </si>
  <si>
    <t>280000000120003330522046001601400001002100101</t>
  </si>
  <si>
    <t>280000000120003330522046001601500001009100101</t>
  </si>
  <si>
    <t>280000000120003330522046001701400001001100101</t>
  </si>
  <si>
    <t>280000000120003330522046001701500001008100101</t>
  </si>
  <si>
    <t>Директор государственного бюджетного учреждения "Реабилитационный центр для детей и подростков с ограниченными возможностями" г.Твери</t>
  </si>
  <si>
    <t>______________О. А. Данилова
 "      "                      201     г.</t>
  </si>
  <si>
    <r>
      <t xml:space="preserve">за отчетный период  </t>
    </r>
    <r>
      <rPr>
        <b/>
        <u val="single"/>
        <sz val="16"/>
        <color indexed="56"/>
        <rFont val="Times New Roman"/>
        <family val="1"/>
      </rPr>
      <t>2017год</t>
    </r>
  </si>
  <si>
    <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</si>
</sst>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s>
  <fonts count="54">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sz val="11"/>
      <name val="Times New Roman"/>
      <family val="1"/>
    </font>
    <font>
      <b/>
      <sz val="12"/>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2"/>
      <color indexed="8"/>
      <name val="Times New Roman"/>
      <family val="1"/>
    </font>
    <font>
      <sz val="14"/>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2"/>
      <color rgb="FF000000"/>
      <name val="Times New Roman"/>
      <family val="1"/>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border>
    <border>
      <left style="thin"/>
      <right style="thin"/>
      <top style="thin">
        <color rgb="FF000000"/>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80">
    <xf numFmtId="0" fontId="0" fillId="0" borderId="0" xfId="0" applyFont="1" applyAlignment="1">
      <alignment/>
    </xf>
    <xf numFmtId="0" fontId="2" fillId="0" borderId="10" xfId="0" applyFont="1" applyBorder="1" applyAlignment="1">
      <alignment horizontal="center" vertical="center" wrapText="1"/>
    </xf>
    <xf numFmtId="0" fontId="0" fillId="0" borderId="0" xfId="0" applyFont="1" applyAlignment="1">
      <alignment/>
    </xf>
    <xf numFmtId="0" fontId="8"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5" fillId="32" borderId="10" xfId="0" applyFont="1" applyFill="1" applyBorder="1" applyAlignment="1">
      <alignment horizontal="center" vertical="center" wrapText="1"/>
    </xf>
    <xf numFmtId="0" fontId="7" fillId="0" borderId="10" xfId="0" applyFont="1" applyFill="1" applyBorder="1" applyAlignment="1">
      <alignment vertical="center" wrapText="1"/>
    </xf>
    <xf numFmtId="0" fontId="0" fillId="0" borderId="0" xfId="0" applyFont="1" applyFill="1" applyAlignment="1">
      <alignment/>
    </xf>
    <xf numFmtId="176" fontId="10" fillId="0" borderId="10" xfId="0" applyNumberFormat="1" applyFont="1" applyBorder="1" applyAlignment="1">
      <alignment horizontal="center" wrapText="1"/>
    </xf>
    <xf numFmtId="2" fontId="10"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2" fontId="5" fillId="32" borderId="10" xfId="0" applyNumberFormat="1" applyFont="1" applyFill="1" applyBorder="1" applyAlignment="1">
      <alignment horizontal="center" vertical="center" wrapText="1"/>
    </xf>
    <xf numFmtId="0" fontId="3" fillId="0" borderId="0" xfId="0" applyFont="1" applyAlignment="1">
      <alignment horizontal="center" wrapText="1"/>
    </xf>
    <xf numFmtId="4" fontId="2"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33" borderId="10" xfId="0" applyFont="1" applyFill="1" applyBorder="1" applyAlignment="1">
      <alignment vertical="center" wrapText="1"/>
    </xf>
    <xf numFmtId="0" fontId="5" fillId="33" borderId="10" xfId="0" applyFont="1" applyFill="1" applyBorder="1" applyAlignment="1">
      <alignment horizontal="center" vertical="top" wrapText="1"/>
    </xf>
    <xf numFmtId="49" fontId="6" fillId="33" borderId="10" xfId="0" applyNumberFormat="1" applyFont="1" applyFill="1" applyBorder="1" applyAlignment="1">
      <alignment horizontal="center" vertical="center" wrapText="1"/>
    </xf>
    <xf numFmtId="0" fontId="5" fillId="33" borderId="10" xfId="0" applyFont="1" applyFill="1" applyBorder="1" applyAlignment="1">
      <alignment vertical="top" wrapText="1"/>
    </xf>
    <xf numFmtId="49" fontId="2"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top"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0" fillId="0" borderId="10" xfId="0" applyNumberFormat="1" applyBorder="1" applyAlignment="1">
      <alignment horizontal="center" vertical="center"/>
    </xf>
    <xf numFmtId="49" fontId="51" fillId="0" borderId="10" xfId="0" applyNumberFormat="1" applyFont="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2" fontId="5" fillId="32" borderId="10" xfId="57"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0" fillId="33" borderId="14" xfId="0" applyNumberFormat="1" applyFont="1" applyFill="1" applyBorder="1" applyAlignment="1">
      <alignment vertical="top" wrapText="1"/>
    </xf>
    <xf numFmtId="2" fontId="10" fillId="0" borderId="13"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0" xfId="0" applyFont="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52" fillId="0" borderId="18" xfId="0" applyNumberFormat="1" applyFont="1" applyFill="1" applyBorder="1" applyAlignment="1">
      <alignment horizontal="left" vertical="center" wrapText="1"/>
    </xf>
    <xf numFmtId="49" fontId="52" fillId="0" borderId="19"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top" wrapText="1"/>
    </xf>
    <xf numFmtId="49" fontId="0" fillId="0" borderId="10" xfId="0" applyNumberFormat="1" applyFill="1" applyBorder="1" applyAlignment="1">
      <alignment/>
    </xf>
    <xf numFmtId="49" fontId="53" fillId="0" borderId="10" xfId="0" applyNumberFormat="1" applyFont="1" applyFill="1" applyBorder="1" applyAlignment="1">
      <alignment vertical="center" wrapText="1"/>
    </xf>
    <xf numFmtId="49" fontId="31" fillId="0" borderId="10" xfId="0" applyNumberFormat="1" applyFont="1" applyFill="1" applyBorder="1" applyAlignment="1">
      <alignment vertical="center" wrapText="1"/>
    </xf>
    <xf numFmtId="0" fontId="5" fillId="0" borderId="10" xfId="0" applyFont="1" applyFill="1" applyBorder="1" applyAlignment="1">
      <alignment vertical="top" wrapText="1"/>
    </xf>
    <xf numFmtId="0" fontId="5" fillId="0" borderId="10" xfId="0" applyFont="1" applyFill="1" applyBorder="1" applyAlignment="1">
      <alignment horizontal="left" vertical="top" wrapText="1"/>
    </xf>
    <xf numFmtId="0" fontId="0" fillId="0" borderId="10" xfId="0" applyFill="1" applyBorder="1" applyAlignment="1">
      <alignment/>
    </xf>
    <xf numFmtId="0" fontId="5" fillId="0"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488400" y="9753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450300" y="97250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98150" y="10201275"/>
          <a:ext cx="1733550" cy="0"/>
        </a:xfrm>
        <a:prstGeom prst="rect">
          <a:avLst/>
        </a:prstGeom>
        <a:solidFill>
          <a:srgbClr val="F2DCDB"/>
        </a:solidFill>
        <a:ln w="9525" cmpd="sng">
          <a:noFill/>
        </a:ln>
      </xdr:spPr>
    </xdr:pic>
    <xdr:clientData/>
  </xdr:twoCellAnchor>
  <xdr:twoCellAnchor>
    <xdr:from>
      <xdr:col>3</xdr:col>
      <xdr:colOff>390525</xdr:colOff>
      <xdr:row>44</xdr:row>
      <xdr:rowOff>0</xdr:rowOff>
    </xdr:from>
    <xdr:to>
      <xdr:col>3</xdr:col>
      <xdr:colOff>2105025</xdr:colOff>
      <xdr:row>44</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6819900" y="202787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0"/>
  <sheetViews>
    <sheetView tabSelected="1" view="pageBreakPreview" zoomScale="78" zoomScaleSheetLayoutView="78" workbookViewId="0" topLeftCell="A1">
      <selection activeCell="E125" sqref="E125:I125"/>
    </sheetView>
  </sheetViews>
  <sheetFormatPr defaultColWidth="9.140625" defaultRowHeight="15"/>
  <cols>
    <col min="1" max="1" width="7.8515625" style="0" customWidth="1"/>
    <col min="2" max="2" width="37.710937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1" spans="1:7" ht="43.5" customHeight="1">
      <c r="A1" s="59" t="s">
        <v>37</v>
      </c>
      <c r="B1" s="59"/>
      <c r="C1" s="15"/>
      <c r="G1" s="19" t="s">
        <v>36</v>
      </c>
    </row>
    <row r="2" spans="1:7" ht="45" customHeight="1">
      <c r="A2" s="60" t="s">
        <v>41</v>
      </c>
      <c r="B2" s="60"/>
      <c r="C2" s="16"/>
      <c r="G2" s="61" t="s">
        <v>152</v>
      </c>
    </row>
    <row r="3" spans="1:7" ht="48.75" customHeight="1">
      <c r="A3" s="60"/>
      <c r="B3" s="60"/>
      <c r="C3" s="16"/>
      <c r="G3" s="61"/>
    </row>
    <row r="4" spans="1:7" ht="45">
      <c r="A4" s="60"/>
      <c r="B4" s="60"/>
      <c r="C4" s="16"/>
      <c r="G4" s="17" t="s">
        <v>153</v>
      </c>
    </row>
    <row r="5" spans="1:7" ht="15.75">
      <c r="A5" s="62" t="s">
        <v>6</v>
      </c>
      <c r="B5" s="62"/>
      <c r="C5" s="62"/>
      <c r="D5" s="62"/>
      <c r="E5" s="62"/>
      <c r="F5" s="62"/>
      <c r="G5" s="62"/>
    </row>
    <row r="6" spans="1:7" ht="15">
      <c r="A6" s="63" t="s">
        <v>38</v>
      </c>
      <c r="B6" s="63"/>
      <c r="C6" s="63"/>
      <c r="D6" s="63"/>
      <c r="E6" s="63"/>
      <c r="F6" s="63"/>
      <c r="G6" s="63"/>
    </row>
    <row r="7" spans="1:7" ht="15">
      <c r="A7" s="67" t="s">
        <v>138</v>
      </c>
      <c r="B7" s="67"/>
      <c r="C7" s="67"/>
      <c r="D7" s="67"/>
      <c r="E7" s="67"/>
      <c r="F7" s="67"/>
      <c r="G7" s="67"/>
    </row>
    <row r="8" spans="1:7" ht="15">
      <c r="A8" s="56" t="s">
        <v>4</v>
      </c>
      <c r="B8" s="56"/>
      <c r="C8" s="56"/>
      <c r="D8" s="56"/>
      <c r="E8" s="56"/>
      <c r="F8" s="56"/>
      <c r="G8" s="56"/>
    </row>
    <row r="9" spans="1:7" ht="15">
      <c r="A9" s="56"/>
      <c r="B9" s="56"/>
      <c r="C9" s="56"/>
      <c r="D9" s="56"/>
      <c r="E9" s="56"/>
      <c r="F9" s="56"/>
      <c r="G9" s="56"/>
    </row>
    <row r="10" spans="1:7" ht="20.25">
      <c r="A10" s="58" t="s">
        <v>154</v>
      </c>
      <c r="B10" s="56"/>
      <c r="C10" s="56"/>
      <c r="D10" s="56"/>
      <c r="E10" s="56"/>
      <c r="F10" s="56"/>
      <c r="G10" s="56"/>
    </row>
    <row r="11" spans="1:7" ht="15">
      <c r="A11" s="56" t="s">
        <v>29</v>
      </c>
      <c r="B11" s="56"/>
      <c r="C11" s="56"/>
      <c r="D11" s="56"/>
      <c r="E11" s="56"/>
      <c r="F11" s="56"/>
      <c r="G11" s="56"/>
    </row>
    <row r="12" spans="1:7" ht="11.25" customHeight="1">
      <c r="A12" s="56"/>
      <c r="B12" s="56"/>
      <c r="C12" s="56"/>
      <c r="D12" s="56"/>
      <c r="E12" s="56"/>
      <c r="F12" s="56"/>
      <c r="G12" s="56"/>
    </row>
    <row r="13" spans="1:7" ht="15">
      <c r="A13" s="56" t="s">
        <v>7</v>
      </c>
      <c r="B13" s="56"/>
      <c r="C13" s="56"/>
      <c r="D13" s="56"/>
      <c r="E13" s="56"/>
      <c r="F13" s="56"/>
      <c r="G13" s="56"/>
    </row>
    <row r="14" spans="1:7" ht="15">
      <c r="A14" s="56" t="s">
        <v>3</v>
      </c>
      <c r="B14" s="56"/>
      <c r="C14" s="56"/>
      <c r="D14" s="56"/>
      <c r="E14" s="56"/>
      <c r="F14" s="56"/>
      <c r="G14" s="56"/>
    </row>
    <row r="15" ht="18.75" customHeight="1"/>
    <row r="16" spans="1:7" ht="198.75" customHeight="1">
      <c r="A16" s="38" t="s">
        <v>0</v>
      </c>
      <c r="B16" s="38" t="s">
        <v>31</v>
      </c>
      <c r="C16" s="38" t="s">
        <v>32</v>
      </c>
      <c r="D16" s="38" t="s">
        <v>33</v>
      </c>
      <c r="E16" s="38" t="s">
        <v>34</v>
      </c>
      <c r="F16" s="38" t="s">
        <v>26</v>
      </c>
      <c r="G16" s="39" t="s">
        <v>5</v>
      </c>
    </row>
    <row r="17" spans="1:7" ht="15">
      <c r="A17" s="1">
        <v>1</v>
      </c>
      <c r="B17" s="1">
        <v>2</v>
      </c>
      <c r="C17" s="1">
        <v>3</v>
      </c>
      <c r="D17" s="1">
        <v>4</v>
      </c>
      <c r="E17" s="1">
        <v>5</v>
      </c>
      <c r="F17" s="1" t="s">
        <v>30</v>
      </c>
      <c r="G17" s="1">
        <v>7</v>
      </c>
    </row>
    <row r="18" spans="1:8" ht="23.25" customHeight="1">
      <c r="A18" s="7"/>
      <c r="B18" s="20">
        <v>15932785.69</v>
      </c>
      <c r="C18" s="7"/>
      <c r="D18" s="20">
        <v>1727384.31</v>
      </c>
      <c r="E18" s="20">
        <v>17247004.66</v>
      </c>
      <c r="F18" s="7">
        <f>E18/(B18+C18+D18)</f>
        <v>0.9766046793434039</v>
      </c>
      <c r="G18" s="7" t="str">
        <f>IF(F18&lt;0.8,"!!!!!!!!!!!","-")</f>
        <v>-</v>
      </c>
      <c r="H18" s="8"/>
    </row>
    <row r="19" spans="1:7" ht="23.25" customHeight="1">
      <c r="A19" s="5"/>
      <c r="B19" s="5"/>
      <c r="C19" s="5"/>
      <c r="D19" s="5"/>
      <c r="E19" s="5"/>
      <c r="F19" s="5"/>
      <c r="G19" s="5"/>
    </row>
    <row r="20" spans="1:7" ht="15">
      <c r="A20" s="56" t="s">
        <v>8</v>
      </c>
      <c r="B20" s="56"/>
      <c r="C20" s="56"/>
      <c r="D20" s="56"/>
      <c r="E20" s="56"/>
      <c r="F20" s="56"/>
      <c r="G20" s="56"/>
    </row>
    <row r="21" spans="1:7" ht="15">
      <c r="A21" s="56" t="s">
        <v>9</v>
      </c>
      <c r="B21" s="56"/>
      <c r="C21" s="56"/>
      <c r="D21" s="56"/>
      <c r="E21" s="56"/>
      <c r="F21" s="56"/>
      <c r="G21" s="56"/>
    </row>
    <row r="22" ht="15" customHeight="1"/>
    <row r="23" spans="1:12" ht="114.75" customHeight="1">
      <c r="A23" s="55" t="s">
        <v>0</v>
      </c>
      <c r="B23" s="64" t="s">
        <v>1</v>
      </c>
      <c r="C23" s="55" t="s">
        <v>2</v>
      </c>
      <c r="D23" s="55" t="s">
        <v>10</v>
      </c>
      <c r="E23" s="55" t="s">
        <v>11</v>
      </c>
      <c r="F23" s="57" t="s">
        <v>12</v>
      </c>
      <c r="G23" s="57" t="s">
        <v>13</v>
      </c>
      <c r="H23" s="65" t="s">
        <v>40</v>
      </c>
      <c r="I23" s="57" t="s">
        <v>14</v>
      </c>
      <c r="J23" s="55" t="s">
        <v>39</v>
      </c>
      <c r="K23" s="57" t="s">
        <v>28</v>
      </c>
      <c r="L23" s="55" t="s">
        <v>15</v>
      </c>
    </row>
    <row r="24" spans="1:12" ht="15">
      <c r="A24" s="55"/>
      <c r="B24" s="55"/>
      <c r="C24" s="55"/>
      <c r="D24" s="55"/>
      <c r="E24" s="55"/>
      <c r="F24" s="57"/>
      <c r="G24" s="57"/>
      <c r="H24" s="66"/>
      <c r="I24" s="57"/>
      <c r="J24" s="55"/>
      <c r="K24" s="57"/>
      <c r="L24" s="55"/>
    </row>
    <row r="25" spans="1:12" ht="15">
      <c r="A25" s="1">
        <v>1</v>
      </c>
      <c r="B25" s="1">
        <v>2</v>
      </c>
      <c r="C25" s="1">
        <v>3</v>
      </c>
      <c r="D25" s="1">
        <v>4</v>
      </c>
      <c r="E25" s="1">
        <v>5</v>
      </c>
      <c r="F25" s="1">
        <v>6</v>
      </c>
      <c r="G25" s="1">
        <v>7</v>
      </c>
      <c r="H25" s="1">
        <v>8</v>
      </c>
      <c r="I25" s="1">
        <v>9</v>
      </c>
      <c r="J25" s="1">
        <v>10</v>
      </c>
      <c r="K25" s="1">
        <v>11</v>
      </c>
      <c r="L25" s="1">
        <v>12</v>
      </c>
    </row>
    <row r="26" spans="1:12" s="2" customFormat="1" ht="45">
      <c r="A26" s="1">
        <v>1</v>
      </c>
      <c r="B26" s="70" t="s">
        <v>139</v>
      </c>
      <c r="C26" s="9" t="s">
        <v>42</v>
      </c>
      <c r="D26" s="9" t="s">
        <v>43</v>
      </c>
      <c r="E26" s="20" t="s">
        <v>44</v>
      </c>
      <c r="F26" s="3">
        <v>60</v>
      </c>
      <c r="G26" s="44">
        <v>62</v>
      </c>
      <c r="H26" s="18">
        <v>1.03</v>
      </c>
      <c r="I26" s="46">
        <v>4529335.68</v>
      </c>
      <c r="J26" s="7">
        <f>I26/SUM($I$26:$I$37)</f>
        <v>0.32119436337287094</v>
      </c>
      <c r="K26" s="47">
        <v>1.27</v>
      </c>
      <c r="L26" s="21"/>
    </row>
    <row r="27" spans="1:12" s="2" customFormat="1" ht="45">
      <c r="A27" s="1">
        <v>2</v>
      </c>
      <c r="B27" s="70" t="s">
        <v>140</v>
      </c>
      <c r="C27" s="9" t="s">
        <v>45</v>
      </c>
      <c r="D27" s="9" t="s">
        <v>43</v>
      </c>
      <c r="E27" s="20" t="s">
        <v>44</v>
      </c>
      <c r="F27" s="9">
        <v>390</v>
      </c>
      <c r="G27" s="9">
        <v>332</v>
      </c>
      <c r="H27" s="18">
        <f aca="true" t="shared" si="0" ref="H27:H38">G27/F27</f>
        <v>0.8512820512820513</v>
      </c>
      <c r="I27" s="46">
        <v>1158318.64</v>
      </c>
      <c r="J27" s="7">
        <f aca="true" t="shared" si="1" ref="J27:J38">I27/SUM($I$26:$I$37)</f>
        <v>0.08214127731811868</v>
      </c>
      <c r="K27" s="48"/>
      <c r="L27" s="21"/>
    </row>
    <row r="28" spans="1:12" s="2" customFormat="1" ht="45">
      <c r="A28" s="1">
        <v>3</v>
      </c>
      <c r="B28" s="70" t="s">
        <v>141</v>
      </c>
      <c r="C28" s="9" t="s">
        <v>45</v>
      </c>
      <c r="D28" s="9" t="s">
        <v>43</v>
      </c>
      <c r="E28" s="20" t="s">
        <v>44</v>
      </c>
      <c r="F28" s="9">
        <v>60</v>
      </c>
      <c r="G28" s="9">
        <v>126</v>
      </c>
      <c r="H28" s="18">
        <f t="shared" si="0"/>
        <v>2.1</v>
      </c>
      <c r="I28" s="46">
        <v>178202.87</v>
      </c>
      <c r="J28" s="7">
        <f t="shared" si="1"/>
        <v>0.012637119751051104</v>
      </c>
      <c r="K28" s="48"/>
      <c r="L28" s="21"/>
    </row>
    <row r="29" spans="1:12" s="2" customFormat="1" ht="60">
      <c r="A29" s="1">
        <v>4</v>
      </c>
      <c r="B29" s="70" t="s">
        <v>142</v>
      </c>
      <c r="C29" s="9" t="s">
        <v>46</v>
      </c>
      <c r="D29" s="9" t="s">
        <v>43</v>
      </c>
      <c r="E29" s="20" t="s">
        <v>44</v>
      </c>
      <c r="F29" s="9">
        <v>253</v>
      </c>
      <c r="G29" s="9">
        <v>256</v>
      </c>
      <c r="H29" s="18">
        <f t="shared" si="0"/>
        <v>1.0118577075098814</v>
      </c>
      <c r="I29" s="46">
        <v>1365001.08</v>
      </c>
      <c r="J29" s="7">
        <f t="shared" si="1"/>
        <v>0.09679800391696324</v>
      </c>
      <c r="K29" s="48"/>
      <c r="L29" s="21"/>
    </row>
    <row r="30" spans="1:12" s="2" customFormat="1" ht="60">
      <c r="A30" s="1">
        <v>5</v>
      </c>
      <c r="B30" s="70" t="s">
        <v>143</v>
      </c>
      <c r="C30" s="9" t="s">
        <v>46</v>
      </c>
      <c r="D30" s="9" t="s">
        <v>43</v>
      </c>
      <c r="E30" s="20" t="s">
        <v>44</v>
      </c>
      <c r="F30" s="9">
        <v>45</v>
      </c>
      <c r="G30" s="9">
        <v>45</v>
      </c>
      <c r="H30" s="18">
        <f t="shared" si="0"/>
        <v>1</v>
      </c>
      <c r="I30" s="46">
        <v>242786.75</v>
      </c>
      <c r="J30" s="7">
        <f t="shared" si="1"/>
        <v>0.017217036031566196</v>
      </c>
      <c r="K30" s="48"/>
      <c r="L30" s="21"/>
    </row>
    <row r="31" spans="1:12" s="2" customFormat="1" ht="45">
      <c r="A31" s="1">
        <v>6</v>
      </c>
      <c r="B31" s="70" t="s">
        <v>144</v>
      </c>
      <c r="C31" s="9" t="s">
        <v>47</v>
      </c>
      <c r="D31" s="9" t="s">
        <v>43</v>
      </c>
      <c r="E31" s="20" t="s">
        <v>44</v>
      </c>
      <c r="F31" s="9">
        <v>343</v>
      </c>
      <c r="G31" s="9">
        <v>332</v>
      </c>
      <c r="H31" s="18">
        <f t="shared" si="0"/>
        <v>0.967930029154519</v>
      </c>
      <c r="I31" s="46">
        <v>3321738.77</v>
      </c>
      <c r="J31" s="7">
        <f t="shared" si="1"/>
        <v>0.2355585553599625</v>
      </c>
      <c r="K31" s="48"/>
      <c r="L31" s="21"/>
    </row>
    <row r="32" spans="1:12" s="2" customFormat="1" ht="45">
      <c r="A32" s="1">
        <v>7</v>
      </c>
      <c r="B32" s="70" t="s">
        <v>145</v>
      </c>
      <c r="C32" s="9" t="s">
        <v>47</v>
      </c>
      <c r="D32" s="9" t="s">
        <v>43</v>
      </c>
      <c r="E32" s="20" t="s">
        <v>44</v>
      </c>
      <c r="F32" s="9">
        <v>60</v>
      </c>
      <c r="G32" s="9">
        <v>73</v>
      </c>
      <c r="H32" s="18">
        <f t="shared" si="0"/>
        <v>1.2166666666666666</v>
      </c>
      <c r="I32" s="46">
        <v>581062.18</v>
      </c>
      <c r="J32" s="7">
        <f t="shared" si="1"/>
        <v>0.041205578515468425</v>
      </c>
      <c r="K32" s="48"/>
      <c r="L32" s="21"/>
    </row>
    <row r="33" spans="1:12" s="2" customFormat="1" ht="45">
      <c r="A33" s="1">
        <v>8</v>
      </c>
      <c r="B33" s="70" t="s">
        <v>146</v>
      </c>
      <c r="C33" s="9" t="s">
        <v>48</v>
      </c>
      <c r="D33" s="9" t="s">
        <v>43</v>
      </c>
      <c r="E33" s="20" t="s">
        <v>44</v>
      </c>
      <c r="F33" s="9">
        <v>190</v>
      </c>
      <c r="G33" s="9">
        <v>178</v>
      </c>
      <c r="H33" s="18">
        <f t="shared" si="0"/>
        <v>0.9368421052631579</v>
      </c>
      <c r="I33" s="46">
        <v>1103343.98</v>
      </c>
      <c r="J33" s="7">
        <f t="shared" si="1"/>
        <v>0.07824279149859559</v>
      </c>
      <c r="K33" s="48"/>
      <c r="L33" s="21" t="s">
        <v>155</v>
      </c>
    </row>
    <row r="34" spans="1:12" s="2" customFormat="1" ht="45">
      <c r="A34" s="1">
        <v>9</v>
      </c>
      <c r="B34" s="70" t="s">
        <v>147</v>
      </c>
      <c r="C34" s="9" t="s">
        <v>48</v>
      </c>
      <c r="D34" s="9" t="s">
        <v>43</v>
      </c>
      <c r="E34" s="20" t="s">
        <v>44</v>
      </c>
      <c r="F34" s="9">
        <v>12</v>
      </c>
      <c r="G34" s="9">
        <v>31</v>
      </c>
      <c r="H34" s="18">
        <f t="shared" si="0"/>
        <v>2.5833333333333335</v>
      </c>
      <c r="I34" s="46">
        <v>69684.88</v>
      </c>
      <c r="J34" s="7">
        <f t="shared" si="1"/>
        <v>0.004941649780374615</v>
      </c>
      <c r="K34" s="48"/>
      <c r="L34" s="21"/>
    </row>
    <row r="35" spans="1:12" s="2" customFormat="1" ht="45">
      <c r="A35" s="1">
        <v>10</v>
      </c>
      <c r="B35" s="70" t="s">
        <v>148</v>
      </c>
      <c r="C35" s="9" t="s">
        <v>49</v>
      </c>
      <c r="D35" s="9" t="s">
        <v>43</v>
      </c>
      <c r="E35" s="20" t="s">
        <v>44</v>
      </c>
      <c r="F35" s="9">
        <v>390</v>
      </c>
      <c r="G35" s="9">
        <v>332</v>
      </c>
      <c r="H35" s="18">
        <f t="shared" si="0"/>
        <v>0.8512820512820513</v>
      </c>
      <c r="I35" s="46">
        <v>562158.33</v>
      </c>
      <c r="J35" s="7">
        <f t="shared" si="1"/>
        <v>0.03986502650187903</v>
      </c>
      <c r="K35" s="48"/>
      <c r="L35" s="21"/>
    </row>
    <row r="36" spans="1:12" s="11" customFormat="1" ht="45">
      <c r="A36" s="6">
        <v>11</v>
      </c>
      <c r="B36" s="70" t="s">
        <v>149</v>
      </c>
      <c r="C36" s="9" t="s">
        <v>49</v>
      </c>
      <c r="D36" s="9" t="s">
        <v>43</v>
      </c>
      <c r="E36" s="20" t="s">
        <v>44</v>
      </c>
      <c r="F36" s="45">
        <v>60</v>
      </c>
      <c r="G36" s="45">
        <v>120</v>
      </c>
      <c r="H36" s="18">
        <f t="shared" si="0"/>
        <v>2</v>
      </c>
      <c r="I36" s="46">
        <v>86485.9</v>
      </c>
      <c r="J36" s="7">
        <f t="shared" si="1"/>
        <v>0.00613308121848672</v>
      </c>
      <c r="K36" s="48"/>
      <c r="L36" s="22"/>
    </row>
    <row r="37" spans="1:12" s="11" customFormat="1" ht="60">
      <c r="A37" s="6">
        <v>12</v>
      </c>
      <c r="B37" s="70" t="s">
        <v>151</v>
      </c>
      <c r="C37" s="9" t="s">
        <v>50</v>
      </c>
      <c r="D37" s="9" t="s">
        <v>43</v>
      </c>
      <c r="E37" s="20" t="s">
        <v>44</v>
      </c>
      <c r="F37" s="45">
        <v>390</v>
      </c>
      <c r="G37" s="45">
        <v>332</v>
      </c>
      <c r="H37" s="18">
        <f t="shared" si="0"/>
        <v>0.8512820512820513</v>
      </c>
      <c r="I37" s="46">
        <v>903422.55</v>
      </c>
      <c r="J37" s="7">
        <f t="shared" si="1"/>
        <v>0.06406551673466289</v>
      </c>
      <c r="K37" s="48"/>
      <c r="L37" s="22"/>
    </row>
    <row r="38" spans="1:12" s="11" customFormat="1" ht="60">
      <c r="A38" s="6">
        <v>13</v>
      </c>
      <c r="B38" s="71" t="s">
        <v>150</v>
      </c>
      <c r="C38" s="9" t="s">
        <v>50</v>
      </c>
      <c r="D38" s="9" t="s">
        <v>43</v>
      </c>
      <c r="E38" s="20" t="s">
        <v>44</v>
      </c>
      <c r="F38" s="45">
        <v>60</v>
      </c>
      <c r="G38" s="45">
        <v>126</v>
      </c>
      <c r="H38" s="18">
        <f t="shared" si="0"/>
        <v>2.1</v>
      </c>
      <c r="I38" s="46">
        <v>138988.08</v>
      </c>
      <c r="J38" s="7">
        <f t="shared" si="1"/>
        <v>0.00985623301649783</v>
      </c>
      <c r="K38" s="49"/>
      <c r="L38" s="10"/>
    </row>
    <row r="39" ht="19.5" customHeight="1"/>
    <row r="40" spans="1:7" ht="15" customHeight="1">
      <c r="A40" s="56" t="s">
        <v>16</v>
      </c>
      <c r="B40" s="56"/>
      <c r="C40" s="56"/>
      <c r="D40" s="56"/>
      <c r="E40" s="56"/>
      <c r="F40" s="56"/>
      <c r="G40" s="56"/>
    </row>
    <row r="41" spans="1:7" ht="15">
      <c r="A41" s="56" t="s">
        <v>17</v>
      </c>
      <c r="B41" s="56"/>
      <c r="C41" s="56"/>
      <c r="D41" s="56"/>
      <c r="E41" s="56"/>
      <c r="F41" s="56"/>
      <c r="G41" s="56"/>
    </row>
    <row r="42" ht="24" customHeight="1"/>
    <row r="43" spans="2:4" ht="60">
      <c r="B43" s="1" t="s">
        <v>27</v>
      </c>
      <c r="C43" s="1" t="s">
        <v>18</v>
      </c>
      <c r="D43" s="1" t="s">
        <v>35</v>
      </c>
    </row>
    <row r="44" spans="2:4" ht="15">
      <c r="B44" s="1">
        <v>1</v>
      </c>
      <c r="C44" s="1">
        <v>2</v>
      </c>
      <c r="D44" s="1">
        <v>3</v>
      </c>
    </row>
    <row r="45" spans="2:4" ht="18.75">
      <c r="B45" s="13">
        <f>K26</f>
        <v>1.27</v>
      </c>
      <c r="C45" s="13">
        <f>F18</f>
        <v>0.9766046793434039</v>
      </c>
      <c r="D45" s="12">
        <f>B45/C45</f>
        <v>1.3004238325520345</v>
      </c>
    </row>
    <row r="47" spans="1:7" ht="15">
      <c r="A47" s="56" t="s">
        <v>19</v>
      </c>
      <c r="B47" s="56"/>
      <c r="C47" s="56"/>
      <c r="D47" s="56"/>
      <c r="E47" s="56"/>
      <c r="F47" s="56"/>
      <c r="G47" s="56"/>
    </row>
    <row r="48" spans="1:7" ht="15">
      <c r="A48" s="56" t="s">
        <v>20</v>
      </c>
      <c r="B48" s="56"/>
      <c r="C48" s="56"/>
      <c r="D48" s="56"/>
      <c r="E48" s="56"/>
      <c r="F48" s="56"/>
      <c r="G48" s="56"/>
    </row>
    <row r="50" spans="1:10" ht="60">
      <c r="A50" s="55" t="s">
        <v>0</v>
      </c>
      <c r="B50" s="68" t="s">
        <v>1</v>
      </c>
      <c r="C50" s="69" t="s">
        <v>2</v>
      </c>
      <c r="D50" s="50" t="s">
        <v>51</v>
      </c>
      <c r="E50" s="51"/>
      <c r="F50" s="64" t="s">
        <v>21</v>
      </c>
      <c r="G50" s="64" t="s">
        <v>22</v>
      </c>
      <c r="H50" s="52" t="s">
        <v>23</v>
      </c>
      <c r="I50" s="25" t="s">
        <v>24</v>
      </c>
      <c r="J50" s="54" t="s">
        <v>25</v>
      </c>
    </row>
    <row r="51" spans="1:10" ht="15">
      <c r="A51" s="55"/>
      <c r="B51" s="69"/>
      <c r="C51" s="69"/>
      <c r="D51" s="37" t="s">
        <v>52</v>
      </c>
      <c r="E51" s="37" t="s">
        <v>53</v>
      </c>
      <c r="F51" s="55"/>
      <c r="G51" s="55"/>
      <c r="H51" s="53"/>
      <c r="I51" s="23" t="s">
        <v>56</v>
      </c>
      <c r="J51" s="54"/>
    </row>
    <row r="52" spans="1:10" ht="15">
      <c r="A52" s="1">
        <v>1</v>
      </c>
      <c r="B52" s="38">
        <v>2</v>
      </c>
      <c r="C52" s="38">
        <v>3</v>
      </c>
      <c r="D52" s="38">
        <v>4</v>
      </c>
      <c r="E52" s="38">
        <v>5</v>
      </c>
      <c r="F52" s="1">
        <v>6</v>
      </c>
      <c r="G52" s="1">
        <v>7</v>
      </c>
      <c r="H52" s="1">
        <v>8</v>
      </c>
      <c r="I52" s="1">
        <v>9</v>
      </c>
      <c r="J52" s="26">
        <v>10</v>
      </c>
    </row>
    <row r="53" spans="1:10" ht="60">
      <c r="A53" s="30">
        <v>1</v>
      </c>
      <c r="B53" s="74" t="s">
        <v>139</v>
      </c>
      <c r="C53" s="34" t="s">
        <v>42</v>
      </c>
      <c r="D53" s="31" t="s">
        <v>54</v>
      </c>
      <c r="E53" s="42" t="s">
        <v>55</v>
      </c>
      <c r="F53" s="1">
        <v>100</v>
      </c>
      <c r="G53" s="4">
        <v>103</v>
      </c>
      <c r="H53" s="1">
        <v>5</v>
      </c>
      <c r="I53" s="1">
        <f>G53/F53</f>
        <v>1.03</v>
      </c>
      <c r="J53" s="4"/>
    </row>
    <row r="54" spans="1:10" ht="330">
      <c r="A54" s="27" t="s">
        <v>62</v>
      </c>
      <c r="B54" s="72"/>
      <c r="C54" s="34" t="s">
        <v>42</v>
      </c>
      <c r="D54" s="36" t="s">
        <v>57</v>
      </c>
      <c r="E54" s="42" t="s">
        <v>55</v>
      </c>
      <c r="F54" s="1">
        <v>100</v>
      </c>
      <c r="G54" s="4">
        <v>100</v>
      </c>
      <c r="H54" s="1">
        <v>5</v>
      </c>
      <c r="I54" s="1">
        <f aca="true" t="shared" si="2" ref="I54:I117">G54/F54</f>
        <v>1</v>
      </c>
      <c r="J54" s="4"/>
    </row>
    <row r="55" spans="1:10" ht="45">
      <c r="A55" s="27" t="s">
        <v>63</v>
      </c>
      <c r="B55" s="72"/>
      <c r="C55" s="76" t="s">
        <v>42</v>
      </c>
      <c r="D55" s="77" t="s">
        <v>58</v>
      </c>
      <c r="E55" s="26" t="s">
        <v>55</v>
      </c>
      <c r="F55" s="6">
        <v>0</v>
      </c>
      <c r="G55" s="78">
        <v>1</v>
      </c>
      <c r="H55" s="6">
        <v>5</v>
      </c>
      <c r="I55" s="6">
        <v>1</v>
      </c>
      <c r="J55" s="4"/>
    </row>
    <row r="56" spans="1:10" ht="75">
      <c r="A56" s="27" t="s">
        <v>64</v>
      </c>
      <c r="B56" s="73"/>
      <c r="C56" s="34" t="s">
        <v>42</v>
      </c>
      <c r="D56" s="43" t="s">
        <v>59</v>
      </c>
      <c r="E56" s="42" t="s">
        <v>55</v>
      </c>
      <c r="F56" s="1">
        <v>100</v>
      </c>
      <c r="G56" s="4">
        <v>100</v>
      </c>
      <c r="H56" s="1">
        <v>5</v>
      </c>
      <c r="I56" s="1">
        <f t="shared" si="2"/>
        <v>1</v>
      </c>
      <c r="J56" s="4"/>
    </row>
    <row r="57" spans="1:10" ht="45">
      <c r="A57" s="27" t="s">
        <v>65</v>
      </c>
      <c r="B57" s="72"/>
      <c r="C57" s="34" t="s">
        <v>42</v>
      </c>
      <c r="D57" s="36" t="s">
        <v>60</v>
      </c>
      <c r="E57" s="42" t="s">
        <v>55</v>
      </c>
      <c r="F57" s="1">
        <v>100</v>
      </c>
      <c r="G57" s="4">
        <v>100</v>
      </c>
      <c r="H57" s="1">
        <v>5</v>
      </c>
      <c r="I57" s="1">
        <f t="shared" si="2"/>
        <v>1</v>
      </c>
      <c r="J57" s="4"/>
    </row>
    <row r="58" spans="1:10" ht="45">
      <c r="A58" s="27" t="s">
        <v>66</v>
      </c>
      <c r="B58" s="72"/>
      <c r="C58" s="34" t="s">
        <v>42</v>
      </c>
      <c r="D58" s="36" t="s">
        <v>61</v>
      </c>
      <c r="E58" s="42" t="s">
        <v>55</v>
      </c>
      <c r="F58" s="1">
        <v>100</v>
      </c>
      <c r="G58" s="4">
        <v>98</v>
      </c>
      <c r="H58" s="1">
        <v>5</v>
      </c>
      <c r="I58" s="1">
        <f t="shared" si="2"/>
        <v>0.98</v>
      </c>
      <c r="J58" s="4"/>
    </row>
    <row r="59" spans="1:10" ht="60">
      <c r="A59" s="29" t="s">
        <v>67</v>
      </c>
      <c r="B59" s="75" t="s">
        <v>140</v>
      </c>
      <c r="C59" s="34" t="s">
        <v>45</v>
      </c>
      <c r="D59" s="31" t="s">
        <v>54</v>
      </c>
      <c r="E59" s="42" t="s">
        <v>55</v>
      </c>
      <c r="F59" s="1">
        <v>100</v>
      </c>
      <c r="G59" s="4">
        <v>85</v>
      </c>
      <c r="H59" s="1">
        <v>5</v>
      </c>
      <c r="I59" s="1">
        <f t="shared" si="2"/>
        <v>0.85</v>
      </c>
      <c r="J59" s="4"/>
    </row>
    <row r="60" spans="1:10" ht="330">
      <c r="A60" s="27" t="s">
        <v>72</v>
      </c>
      <c r="B60" s="72"/>
      <c r="C60" s="34" t="s">
        <v>45</v>
      </c>
      <c r="D60" s="32" t="s">
        <v>57</v>
      </c>
      <c r="E60" s="42" t="s">
        <v>55</v>
      </c>
      <c r="F60" s="1">
        <v>100</v>
      </c>
      <c r="G60" s="4">
        <v>100</v>
      </c>
      <c r="H60" s="1">
        <v>5</v>
      </c>
      <c r="I60" s="1">
        <f t="shared" si="2"/>
        <v>1</v>
      </c>
      <c r="J60" s="4"/>
    </row>
    <row r="61" spans="1:10" ht="45">
      <c r="A61" s="27" t="s">
        <v>73</v>
      </c>
      <c r="B61" s="72"/>
      <c r="C61" s="76" t="s">
        <v>45</v>
      </c>
      <c r="D61" s="79" t="s">
        <v>58</v>
      </c>
      <c r="E61" s="26" t="s">
        <v>55</v>
      </c>
      <c r="F61" s="6">
        <v>0</v>
      </c>
      <c r="G61" s="78">
        <v>0</v>
      </c>
      <c r="H61" s="6">
        <v>5</v>
      </c>
      <c r="I61" s="1">
        <v>0</v>
      </c>
      <c r="J61" s="4"/>
    </row>
    <row r="62" spans="1:10" ht="75">
      <c r="A62" s="27" t="s">
        <v>74</v>
      </c>
      <c r="B62" s="73"/>
      <c r="C62" s="34" t="s">
        <v>45</v>
      </c>
      <c r="D62" s="31" t="s">
        <v>59</v>
      </c>
      <c r="E62" s="42" t="s">
        <v>55</v>
      </c>
      <c r="F62" s="1">
        <v>100</v>
      </c>
      <c r="G62" s="4">
        <v>100</v>
      </c>
      <c r="H62" s="1">
        <v>5</v>
      </c>
      <c r="I62" s="1">
        <f t="shared" si="2"/>
        <v>1</v>
      </c>
      <c r="J62" s="4"/>
    </row>
    <row r="63" spans="1:10" ht="45">
      <c r="A63" s="27" t="s">
        <v>75</v>
      </c>
      <c r="B63" s="72"/>
      <c r="C63" s="34" t="s">
        <v>45</v>
      </c>
      <c r="D63" s="32" t="s">
        <v>60</v>
      </c>
      <c r="E63" s="42" t="s">
        <v>55</v>
      </c>
      <c r="F63" s="1">
        <v>100</v>
      </c>
      <c r="G63" s="4">
        <v>100</v>
      </c>
      <c r="H63" s="1">
        <v>5</v>
      </c>
      <c r="I63" s="1">
        <f t="shared" si="2"/>
        <v>1</v>
      </c>
      <c r="J63" s="4"/>
    </row>
    <row r="64" spans="1:10" ht="45">
      <c r="A64" s="27" t="s">
        <v>76</v>
      </c>
      <c r="B64" s="72"/>
      <c r="C64" s="34" t="s">
        <v>45</v>
      </c>
      <c r="D64" s="32" t="s">
        <v>61</v>
      </c>
      <c r="E64" s="42" t="s">
        <v>55</v>
      </c>
      <c r="F64" s="1">
        <v>100</v>
      </c>
      <c r="G64" s="4">
        <v>100</v>
      </c>
      <c r="H64" s="1">
        <v>5</v>
      </c>
      <c r="I64" s="1">
        <f t="shared" si="2"/>
        <v>1</v>
      </c>
      <c r="J64" s="4"/>
    </row>
    <row r="65" spans="1:10" ht="60">
      <c r="A65" s="33" t="s">
        <v>68</v>
      </c>
      <c r="B65" s="75" t="s">
        <v>141</v>
      </c>
      <c r="C65" s="34" t="s">
        <v>45</v>
      </c>
      <c r="D65" s="31" t="s">
        <v>54</v>
      </c>
      <c r="E65" s="42" t="s">
        <v>55</v>
      </c>
      <c r="F65" s="1">
        <v>100</v>
      </c>
      <c r="G65" s="4">
        <v>210</v>
      </c>
      <c r="H65" s="1">
        <v>5</v>
      </c>
      <c r="I65" s="1">
        <f t="shared" si="2"/>
        <v>2.1</v>
      </c>
      <c r="J65" s="4"/>
    </row>
    <row r="66" spans="1:10" ht="330">
      <c r="A66" s="35" t="s">
        <v>77</v>
      </c>
      <c r="B66" s="72"/>
      <c r="C66" s="34" t="s">
        <v>45</v>
      </c>
      <c r="D66" s="32" t="s">
        <v>57</v>
      </c>
      <c r="E66" s="42" t="s">
        <v>55</v>
      </c>
      <c r="F66" s="1">
        <v>100</v>
      </c>
      <c r="G66" s="4">
        <v>100</v>
      </c>
      <c r="H66" s="1">
        <v>5</v>
      </c>
      <c r="I66" s="1">
        <f t="shared" si="2"/>
        <v>1</v>
      </c>
      <c r="J66" s="4"/>
    </row>
    <row r="67" spans="1:10" ht="45">
      <c r="A67" s="35" t="s">
        <v>78</v>
      </c>
      <c r="B67" s="72"/>
      <c r="C67" s="34" t="s">
        <v>45</v>
      </c>
      <c r="D67" s="32" t="s">
        <v>58</v>
      </c>
      <c r="E67" s="42" t="s">
        <v>55</v>
      </c>
      <c r="F67" s="1">
        <v>0</v>
      </c>
      <c r="G67" s="4">
        <v>0</v>
      </c>
      <c r="H67" s="1">
        <v>5</v>
      </c>
      <c r="I67" s="1">
        <v>0</v>
      </c>
      <c r="J67" s="4"/>
    </row>
    <row r="68" spans="1:10" ht="75">
      <c r="A68" s="35" t="s">
        <v>79</v>
      </c>
      <c r="B68" s="73"/>
      <c r="C68" s="34" t="s">
        <v>45</v>
      </c>
      <c r="D68" s="31" t="s">
        <v>59</v>
      </c>
      <c r="E68" s="42" t="s">
        <v>55</v>
      </c>
      <c r="F68" s="1">
        <v>100</v>
      </c>
      <c r="G68" s="4">
        <v>100</v>
      </c>
      <c r="H68" s="1">
        <v>5</v>
      </c>
      <c r="I68" s="1">
        <f t="shared" si="2"/>
        <v>1</v>
      </c>
      <c r="J68" s="4"/>
    </row>
    <row r="69" spans="1:10" ht="45">
      <c r="A69" s="35" t="s">
        <v>80</v>
      </c>
      <c r="B69" s="72"/>
      <c r="C69" s="34" t="s">
        <v>45</v>
      </c>
      <c r="D69" s="32" t="s">
        <v>60</v>
      </c>
      <c r="E69" s="42" t="s">
        <v>55</v>
      </c>
      <c r="F69" s="1">
        <v>100</v>
      </c>
      <c r="G69" s="4">
        <v>100</v>
      </c>
      <c r="H69" s="1">
        <v>5</v>
      </c>
      <c r="I69" s="1">
        <f t="shared" si="2"/>
        <v>1</v>
      </c>
      <c r="J69" s="4"/>
    </row>
    <row r="70" spans="1:10" ht="45">
      <c r="A70" s="35" t="s">
        <v>81</v>
      </c>
      <c r="B70" s="72"/>
      <c r="C70" s="34" t="s">
        <v>45</v>
      </c>
      <c r="D70" s="32" t="s">
        <v>61</v>
      </c>
      <c r="E70" s="42" t="s">
        <v>55</v>
      </c>
      <c r="F70" s="1">
        <v>100</v>
      </c>
      <c r="G70" s="4">
        <v>100</v>
      </c>
      <c r="H70" s="1">
        <v>5</v>
      </c>
      <c r="I70" s="1">
        <f t="shared" si="2"/>
        <v>1</v>
      </c>
      <c r="J70" s="4"/>
    </row>
    <row r="71" spans="1:10" ht="60">
      <c r="A71" s="29" t="s">
        <v>69</v>
      </c>
      <c r="B71" s="75" t="s">
        <v>142</v>
      </c>
      <c r="C71" s="24" t="s">
        <v>46</v>
      </c>
      <c r="D71" s="24" t="s">
        <v>54</v>
      </c>
      <c r="E71" s="42" t="s">
        <v>55</v>
      </c>
      <c r="F71" s="1">
        <v>100</v>
      </c>
      <c r="G71" s="4">
        <v>101</v>
      </c>
      <c r="H71" s="1">
        <v>5</v>
      </c>
      <c r="I71" s="1">
        <f t="shared" si="2"/>
        <v>1.01</v>
      </c>
      <c r="J71" s="4"/>
    </row>
    <row r="72" spans="1:10" ht="330">
      <c r="A72" s="27" t="s">
        <v>82</v>
      </c>
      <c r="B72" s="72"/>
      <c r="C72" s="24" t="s">
        <v>46</v>
      </c>
      <c r="D72" s="14" t="s">
        <v>57</v>
      </c>
      <c r="E72" s="42" t="s">
        <v>55</v>
      </c>
      <c r="F72" s="1">
        <v>100</v>
      </c>
      <c r="G72" s="4">
        <v>100</v>
      </c>
      <c r="H72" s="1">
        <v>5</v>
      </c>
      <c r="I72" s="1">
        <f t="shared" si="2"/>
        <v>1</v>
      </c>
      <c r="J72" s="4"/>
    </row>
    <row r="73" spans="1:10" ht="60">
      <c r="A73" s="27" t="s">
        <v>83</v>
      </c>
      <c r="B73" s="72"/>
      <c r="C73" s="28" t="s">
        <v>46</v>
      </c>
      <c r="D73" s="79" t="s">
        <v>58</v>
      </c>
      <c r="E73" s="26" t="s">
        <v>55</v>
      </c>
      <c r="F73" s="6">
        <v>0</v>
      </c>
      <c r="G73" s="78">
        <v>0</v>
      </c>
      <c r="H73" s="6">
        <v>5</v>
      </c>
      <c r="I73" s="1">
        <v>0</v>
      </c>
      <c r="J73" s="4"/>
    </row>
    <row r="74" spans="1:10" ht="75">
      <c r="A74" s="27" t="s">
        <v>84</v>
      </c>
      <c r="B74" s="72"/>
      <c r="C74" s="24" t="s">
        <v>46</v>
      </c>
      <c r="D74" s="24" t="s">
        <v>59</v>
      </c>
      <c r="E74" s="42" t="s">
        <v>55</v>
      </c>
      <c r="F74" s="1">
        <v>100</v>
      </c>
      <c r="G74" s="4">
        <v>100</v>
      </c>
      <c r="H74" s="1">
        <v>5</v>
      </c>
      <c r="I74" s="1">
        <f t="shared" si="2"/>
        <v>1</v>
      </c>
      <c r="J74" s="4"/>
    </row>
    <row r="75" spans="1:10" ht="60">
      <c r="A75" s="27" t="s">
        <v>85</v>
      </c>
      <c r="B75" s="72"/>
      <c r="C75" s="24" t="s">
        <v>46</v>
      </c>
      <c r="D75" s="14" t="s">
        <v>60</v>
      </c>
      <c r="E75" s="42" t="s">
        <v>55</v>
      </c>
      <c r="F75" s="1">
        <v>100</v>
      </c>
      <c r="G75" s="4">
        <v>100</v>
      </c>
      <c r="H75" s="1">
        <v>5</v>
      </c>
      <c r="I75" s="1">
        <f t="shared" si="2"/>
        <v>1</v>
      </c>
      <c r="J75" s="4"/>
    </row>
    <row r="76" spans="1:10" ht="60">
      <c r="A76" s="27" t="s">
        <v>86</v>
      </c>
      <c r="B76" s="72"/>
      <c r="C76" s="24" t="s">
        <v>46</v>
      </c>
      <c r="D76" s="14" t="s">
        <v>61</v>
      </c>
      <c r="E76" s="42" t="s">
        <v>55</v>
      </c>
      <c r="F76" s="1">
        <v>100</v>
      </c>
      <c r="G76" s="4">
        <v>98</v>
      </c>
      <c r="H76" s="1">
        <v>5</v>
      </c>
      <c r="I76" s="1">
        <f t="shared" si="2"/>
        <v>0.98</v>
      </c>
      <c r="J76" s="4"/>
    </row>
    <row r="77" spans="1:10" ht="60">
      <c r="A77" s="29" t="s">
        <v>70</v>
      </c>
      <c r="B77" s="75" t="s">
        <v>143</v>
      </c>
      <c r="C77" s="24" t="s">
        <v>46</v>
      </c>
      <c r="D77" s="24" t="s">
        <v>54</v>
      </c>
      <c r="E77" s="42" t="s">
        <v>55</v>
      </c>
      <c r="F77" s="1">
        <v>100</v>
      </c>
      <c r="G77" s="4">
        <v>100</v>
      </c>
      <c r="H77" s="1">
        <v>5</v>
      </c>
      <c r="I77" s="1">
        <f t="shared" si="2"/>
        <v>1</v>
      </c>
      <c r="J77" s="4"/>
    </row>
    <row r="78" spans="1:10" ht="330">
      <c r="A78" s="27" t="s">
        <v>87</v>
      </c>
      <c r="B78" s="72"/>
      <c r="C78" s="24" t="s">
        <v>46</v>
      </c>
      <c r="D78" s="14" t="s">
        <v>57</v>
      </c>
      <c r="E78" s="42" t="s">
        <v>55</v>
      </c>
      <c r="F78" s="1">
        <v>100</v>
      </c>
      <c r="G78" s="4">
        <v>100</v>
      </c>
      <c r="H78" s="1">
        <v>5</v>
      </c>
      <c r="I78" s="1">
        <f t="shared" si="2"/>
        <v>1</v>
      </c>
      <c r="J78" s="4"/>
    </row>
    <row r="79" spans="1:10" ht="60">
      <c r="A79" s="27" t="s">
        <v>88</v>
      </c>
      <c r="B79" s="72"/>
      <c r="C79" s="28" t="s">
        <v>46</v>
      </c>
      <c r="D79" s="79" t="s">
        <v>58</v>
      </c>
      <c r="E79" s="26" t="s">
        <v>55</v>
      </c>
      <c r="F79" s="6">
        <v>0</v>
      </c>
      <c r="G79" s="78">
        <v>0</v>
      </c>
      <c r="H79" s="6">
        <v>5</v>
      </c>
      <c r="I79" s="1">
        <v>0</v>
      </c>
      <c r="J79" s="4"/>
    </row>
    <row r="80" spans="1:10" ht="75">
      <c r="A80" s="27" t="s">
        <v>89</v>
      </c>
      <c r="B80" s="72"/>
      <c r="C80" s="24" t="s">
        <v>46</v>
      </c>
      <c r="D80" s="24" t="s">
        <v>59</v>
      </c>
      <c r="E80" s="42" t="s">
        <v>55</v>
      </c>
      <c r="F80" s="1">
        <v>100</v>
      </c>
      <c r="G80" s="4">
        <v>100</v>
      </c>
      <c r="H80" s="1">
        <v>5</v>
      </c>
      <c r="I80" s="1">
        <f t="shared" si="2"/>
        <v>1</v>
      </c>
      <c r="J80" s="4"/>
    </row>
    <row r="81" spans="1:10" ht="60">
      <c r="A81" s="27" t="s">
        <v>90</v>
      </c>
      <c r="B81" s="72"/>
      <c r="C81" s="24" t="s">
        <v>46</v>
      </c>
      <c r="D81" s="14" t="s">
        <v>60</v>
      </c>
      <c r="E81" s="42" t="s">
        <v>55</v>
      </c>
      <c r="F81" s="1">
        <v>100</v>
      </c>
      <c r="G81" s="4">
        <v>100</v>
      </c>
      <c r="H81" s="1">
        <v>5</v>
      </c>
      <c r="I81" s="1">
        <f t="shared" si="2"/>
        <v>1</v>
      </c>
      <c r="J81" s="4"/>
    </row>
    <row r="82" spans="1:10" ht="60">
      <c r="A82" s="27" t="s">
        <v>91</v>
      </c>
      <c r="B82" s="72"/>
      <c r="C82" s="24" t="s">
        <v>46</v>
      </c>
      <c r="D82" s="14" t="s">
        <v>61</v>
      </c>
      <c r="E82" s="42" t="s">
        <v>55</v>
      </c>
      <c r="F82" s="1">
        <v>100</v>
      </c>
      <c r="G82" s="4">
        <v>98</v>
      </c>
      <c r="H82" s="1">
        <v>5</v>
      </c>
      <c r="I82" s="1">
        <f t="shared" si="2"/>
        <v>0.98</v>
      </c>
      <c r="J82" s="4"/>
    </row>
    <row r="83" spans="1:10" ht="60">
      <c r="A83" s="29" t="s">
        <v>71</v>
      </c>
      <c r="B83" s="75" t="s">
        <v>144</v>
      </c>
      <c r="C83" s="24" t="s">
        <v>47</v>
      </c>
      <c r="D83" s="24" t="s">
        <v>54</v>
      </c>
      <c r="E83" s="42" t="s">
        <v>55</v>
      </c>
      <c r="F83" s="1">
        <v>100</v>
      </c>
      <c r="G83" s="4">
        <v>97</v>
      </c>
      <c r="H83" s="1">
        <v>5</v>
      </c>
      <c r="I83" s="1">
        <f t="shared" si="2"/>
        <v>0.97</v>
      </c>
      <c r="J83" s="4"/>
    </row>
    <row r="84" spans="1:10" ht="330">
      <c r="A84" s="27" t="s">
        <v>92</v>
      </c>
      <c r="B84" s="72"/>
      <c r="C84" s="24" t="s">
        <v>47</v>
      </c>
      <c r="D84" s="14" t="s">
        <v>57</v>
      </c>
      <c r="E84" s="42" t="s">
        <v>55</v>
      </c>
      <c r="F84" s="1">
        <v>100</v>
      </c>
      <c r="G84" s="4">
        <v>100</v>
      </c>
      <c r="H84" s="1">
        <v>5</v>
      </c>
      <c r="I84" s="1">
        <f t="shared" si="2"/>
        <v>1</v>
      </c>
      <c r="J84" s="4"/>
    </row>
    <row r="85" spans="1:10" ht="45">
      <c r="A85" s="27" t="s">
        <v>93</v>
      </c>
      <c r="B85" s="72"/>
      <c r="C85" s="24" t="s">
        <v>47</v>
      </c>
      <c r="D85" s="14" t="s">
        <v>58</v>
      </c>
      <c r="E85" s="42" t="s">
        <v>55</v>
      </c>
      <c r="F85" s="1">
        <v>0</v>
      </c>
      <c r="G85" s="4">
        <v>0</v>
      </c>
      <c r="H85" s="1">
        <v>5</v>
      </c>
      <c r="I85" s="1">
        <v>0</v>
      </c>
      <c r="J85" s="4"/>
    </row>
    <row r="86" spans="1:10" ht="75">
      <c r="A86" s="27" t="s">
        <v>94</v>
      </c>
      <c r="B86" s="72"/>
      <c r="C86" s="24" t="s">
        <v>47</v>
      </c>
      <c r="D86" s="24" t="s">
        <v>59</v>
      </c>
      <c r="E86" s="42" t="s">
        <v>55</v>
      </c>
      <c r="F86" s="1">
        <v>100</v>
      </c>
      <c r="G86" s="4">
        <v>100</v>
      </c>
      <c r="H86" s="1">
        <v>5</v>
      </c>
      <c r="I86" s="1">
        <f t="shared" si="2"/>
        <v>1</v>
      </c>
      <c r="J86" s="4"/>
    </row>
    <row r="87" spans="1:10" ht="45">
      <c r="A87" s="27" t="s">
        <v>95</v>
      </c>
      <c r="B87" s="72"/>
      <c r="C87" s="24" t="s">
        <v>47</v>
      </c>
      <c r="D87" s="14" t="s">
        <v>60</v>
      </c>
      <c r="E87" s="42" t="s">
        <v>55</v>
      </c>
      <c r="F87" s="1">
        <v>100</v>
      </c>
      <c r="G87" s="4">
        <v>100</v>
      </c>
      <c r="H87" s="1">
        <v>5</v>
      </c>
      <c r="I87" s="1">
        <f t="shared" si="2"/>
        <v>1</v>
      </c>
      <c r="J87" s="4"/>
    </row>
    <row r="88" spans="1:10" ht="45">
      <c r="A88" s="27" t="s">
        <v>96</v>
      </c>
      <c r="B88" s="72"/>
      <c r="C88" s="24" t="s">
        <v>47</v>
      </c>
      <c r="D88" s="14" t="s">
        <v>61</v>
      </c>
      <c r="E88" s="42" t="s">
        <v>55</v>
      </c>
      <c r="F88" s="1">
        <v>100</v>
      </c>
      <c r="G88" s="4">
        <v>99</v>
      </c>
      <c r="H88" s="1">
        <v>5</v>
      </c>
      <c r="I88" s="1">
        <f t="shared" si="2"/>
        <v>0.99</v>
      </c>
      <c r="J88" s="4"/>
    </row>
    <row r="89" spans="1:10" ht="60">
      <c r="A89" s="29" t="s">
        <v>97</v>
      </c>
      <c r="B89" s="75" t="s">
        <v>145</v>
      </c>
      <c r="C89" s="24" t="s">
        <v>47</v>
      </c>
      <c r="D89" s="24" t="s">
        <v>54</v>
      </c>
      <c r="E89" s="42" t="s">
        <v>55</v>
      </c>
      <c r="F89" s="1">
        <v>100</v>
      </c>
      <c r="G89" s="4">
        <v>122</v>
      </c>
      <c r="H89" s="1">
        <v>5</v>
      </c>
      <c r="I89" s="1">
        <f t="shared" si="2"/>
        <v>1.22</v>
      </c>
      <c r="J89" s="4"/>
    </row>
    <row r="90" spans="1:10" ht="330">
      <c r="A90" s="27" t="s">
        <v>98</v>
      </c>
      <c r="B90" s="73"/>
      <c r="C90" s="24" t="s">
        <v>47</v>
      </c>
      <c r="D90" s="14" t="s">
        <v>57</v>
      </c>
      <c r="E90" s="42" t="s">
        <v>55</v>
      </c>
      <c r="F90" s="1">
        <v>100</v>
      </c>
      <c r="G90" s="4">
        <v>100</v>
      </c>
      <c r="H90" s="1">
        <v>5</v>
      </c>
      <c r="I90" s="1">
        <f t="shared" si="2"/>
        <v>1</v>
      </c>
      <c r="J90" s="4"/>
    </row>
    <row r="91" spans="1:10" ht="45">
      <c r="A91" s="27" t="s">
        <v>99</v>
      </c>
      <c r="B91" s="72"/>
      <c r="C91" s="28" t="s">
        <v>47</v>
      </c>
      <c r="D91" s="79" t="s">
        <v>58</v>
      </c>
      <c r="E91" s="26" t="s">
        <v>55</v>
      </c>
      <c r="F91" s="6">
        <v>0</v>
      </c>
      <c r="G91" s="78">
        <v>0</v>
      </c>
      <c r="H91" s="1">
        <v>5</v>
      </c>
      <c r="I91" s="1">
        <v>0</v>
      </c>
      <c r="J91" s="4"/>
    </row>
    <row r="92" spans="1:10" ht="75">
      <c r="A92" s="27" t="s">
        <v>100</v>
      </c>
      <c r="B92" s="72"/>
      <c r="C92" s="24" t="s">
        <v>47</v>
      </c>
      <c r="D92" s="24" t="s">
        <v>59</v>
      </c>
      <c r="E92" s="42" t="s">
        <v>55</v>
      </c>
      <c r="F92" s="1">
        <v>100</v>
      </c>
      <c r="G92" s="4">
        <v>100</v>
      </c>
      <c r="H92" s="1">
        <v>5</v>
      </c>
      <c r="I92" s="1">
        <f t="shared" si="2"/>
        <v>1</v>
      </c>
      <c r="J92" s="4"/>
    </row>
    <row r="93" spans="1:10" ht="45">
      <c r="A93" s="27" t="s">
        <v>101</v>
      </c>
      <c r="B93" s="72"/>
      <c r="C93" s="24" t="s">
        <v>47</v>
      </c>
      <c r="D93" s="14" t="s">
        <v>60</v>
      </c>
      <c r="E93" s="42" t="s">
        <v>55</v>
      </c>
      <c r="F93" s="1">
        <v>100</v>
      </c>
      <c r="G93" s="4">
        <v>100</v>
      </c>
      <c r="H93" s="1">
        <v>5</v>
      </c>
      <c r="I93" s="1">
        <f t="shared" si="2"/>
        <v>1</v>
      </c>
      <c r="J93" s="4"/>
    </row>
    <row r="94" spans="1:10" ht="45">
      <c r="A94" s="40" t="s">
        <v>102</v>
      </c>
      <c r="B94" s="73"/>
      <c r="C94" s="24" t="s">
        <v>47</v>
      </c>
      <c r="D94" s="14" t="s">
        <v>61</v>
      </c>
      <c r="E94" s="42" t="s">
        <v>55</v>
      </c>
      <c r="F94" s="1">
        <v>100</v>
      </c>
      <c r="G94" s="4">
        <v>98</v>
      </c>
      <c r="H94" s="1">
        <v>5</v>
      </c>
      <c r="I94" s="1">
        <f t="shared" si="2"/>
        <v>0.98</v>
      </c>
      <c r="J94" s="4"/>
    </row>
    <row r="95" spans="1:10" ht="60">
      <c r="A95" s="41">
        <v>8</v>
      </c>
      <c r="B95" s="75" t="s">
        <v>146</v>
      </c>
      <c r="C95" s="28" t="s">
        <v>48</v>
      </c>
      <c r="D95" s="24" t="s">
        <v>54</v>
      </c>
      <c r="E95" s="42" t="s">
        <v>55</v>
      </c>
      <c r="F95" s="1">
        <v>100</v>
      </c>
      <c r="G95" s="4">
        <v>94</v>
      </c>
      <c r="H95" s="1">
        <v>5</v>
      </c>
      <c r="I95" s="1">
        <f t="shared" si="2"/>
        <v>0.94</v>
      </c>
      <c r="J95" s="4"/>
    </row>
    <row r="96" spans="1:10" ht="330">
      <c r="A96" s="40" t="s">
        <v>103</v>
      </c>
      <c r="B96" s="73"/>
      <c r="C96" s="28" t="s">
        <v>48</v>
      </c>
      <c r="D96" s="14" t="s">
        <v>57</v>
      </c>
      <c r="E96" s="42" t="s">
        <v>55</v>
      </c>
      <c r="F96" s="1">
        <v>100</v>
      </c>
      <c r="G96" s="4">
        <v>100</v>
      </c>
      <c r="H96" s="1">
        <v>5</v>
      </c>
      <c r="I96" s="1">
        <f t="shared" si="2"/>
        <v>1</v>
      </c>
      <c r="J96" s="4"/>
    </row>
    <row r="97" spans="1:10" ht="45">
      <c r="A97" s="40" t="s">
        <v>105</v>
      </c>
      <c r="B97" s="73"/>
      <c r="C97" s="28" t="s">
        <v>48</v>
      </c>
      <c r="D97" s="14" t="s">
        <v>58</v>
      </c>
      <c r="E97" s="42" t="s">
        <v>55</v>
      </c>
      <c r="F97" s="1">
        <v>0</v>
      </c>
      <c r="G97" s="4">
        <v>0</v>
      </c>
      <c r="H97" s="1">
        <v>5</v>
      </c>
      <c r="I97" s="1">
        <v>0</v>
      </c>
      <c r="J97" s="4"/>
    </row>
    <row r="98" spans="1:10" ht="75">
      <c r="A98" s="40" t="s">
        <v>106</v>
      </c>
      <c r="B98" s="73"/>
      <c r="C98" s="28" t="s">
        <v>48</v>
      </c>
      <c r="D98" s="24" t="s">
        <v>59</v>
      </c>
      <c r="E98" s="42" t="s">
        <v>55</v>
      </c>
      <c r="F98" s="1">
        <v>100</v>
      </c>
      <c r="G98" s="4">
        <v>100</v>
      </c>
      <c r="H98" s="1">
        <v>5</v>
      </c>
      <c r="I98" s="1">
        <f t="shared" si="2"/>
        <v>1</v>
      </c>
      <c r="J98" s="4"/>
    </row>
    <row r="99" spans="1:10" ht="45">
      <c r="A99" s="40" t="s">
        <v>107</v>
      </c>
      <c r="B99" s="73"/>
      <c r="C99" s="28" t="s">
        <v>48</v>
      </c>
      <c r="D99" s="14" t="s">
        <v>60</v>
      </c>
      <c r="E99" s="42" t="s">
        <v>55</v>
      </c>
      <c r="F99" s="1">
        <v>100</v>
      </c>
      <c r="G99" s="4">
        <v>100</v>
      </c>
      <c r="H99" s="1">
        <v>5</v>
      </c>
      <c r="I99" s="1">
        <f t="shared" si="2"/>
        <v>1</v>
      </c>
      <c r="J99" s="4"/>
    </row>
    <row r="100" spans="1:10" ht="45">
      <c r="A100" s="40" t="s">
        <v>104</v>
      </c>
      <c r="B100" s="73"/>
      <c r="C100" s="28" t="s">
        <v>48</v>
      </c>
      <c r="D100" s="14" t="s">
        <v>61</v>
      </c>
      <c r="E100" s="42" t="s">
        <v>55</v>
      </c>
      <c r="F100" s="1">
        <v>100</v>
      </c>
      <c r="G100" s="4">
        <v>100</v>
      </c>
      <c r="H100" s="1">
        <v>5</v>
      </c>
      <c r="I100" s="1">
        <f t="shared" si="2"/>
        <v>1</v>
      </c>
      <c r="J100" s="4"/>
    </row>
    <row r="101" spans="1:10" ht="60">
      <c r="A101" s="41" t="s">
        <v>108</v>
      </c>
      <c r="B101" s="75" t="s">
        <v>147</v>
      </c>
      <c r="C101" s="28" t="s">
        <v>48</v>
      </c>
      <c r="D101" s="24" t="s">
        <v>54</v>
      </c>
      <c r="E101" s="42" t="s">
        <v>55</v>
      </c>
      <c r="F101" s="1">
        <v>100</v>
      </c>
      <c r="G101" s="4">
        <v>258</v>
      </c>
      <c r="H101" s="1">
        <v>5</v>
      </c>
      <c r="I101" s="1">
        <f t="shared" si="2"/>
        <v>2.58</v>
      </c>
      <c r="J101" s="4"/>
    </row>
    <row r="102" spans="1:10" ht="330">
      <c r="A102" s="40" t="s">
        <v>109</v>
      </c>
      <c r="B102" s="73"/>
      <c r="C102" s="28" t="s">
        <v>48</v>
      </c>
      <c r="D102" s="14" t="s">
        <v>57</v>
      </c>
      <c r="E102" s="42" t="s">
        <v>55</v>
      </c>
      <c r="F102" s="1">
        <v>100</v>
      </c>
      <c r="G102" s="4">
        <v>100</v>
      </c>
      <c r="H102" s="1">
        <v>5</v>
      </c>
      <c r="I102" s="1">
        <f t="shared" si="2"/>
        <v>1</v>
      </c>
      <c r="J102" s="4"/>
    </row>
    <row r="103" spans="1:10" ht="45">
      <c r="A103" s="40" t="s">
        <v>110</v>
      </c>
      <c r="B103" s="73"/>
      <c r="C103" s="28" t="s">
        <v>48</v>
      </c>
      <c r="D103" s="14" t="s">
        <v>58</v>
      </c>
      <c r="E103" s="42" t="s">
        <v>55</v>
      </c>
      <c r="F103" s="1">
        <v>0</v>
      </c>
      <c r="G103" s="4">
        <v>0</v>
      </c>
      <c r="H103" s="1">
        <v>5</v>
      </c>
      <c r="I103" s="1">
        <v>0</v>
      </c>
      <c r="J103" s="4"/>
    </row>
    <row r="104" spans="1:10" ht="75">
      <c r="A104" s="40" t="s">
        <v>111</v>
      </c>
      <c r="B104" s="73"/>
      <c r="C104" s="28" t="s">
        <v>48</v>
      </c>
      <c r="D104" s="24" t="s">
        <v>59</v>
      </c>
      <c r="E104" s="42" t="s">
        <v>55</v>
      </c>
      <c r="F104" s="1">
        <v>100</v>
      </c>
      <c r="G104" s="4">
        <v>100</v>
      </c>
      <c r="H104" s="1">
        <v>5</v>
      </c>
      <c r="I104" s="1">
        <f t="shared" si="2"/>
        <v>1</v>
      </c>
      <c r="J104" s="4"/>
    </row>
    <row r="105" spans="1:10" ht="45">
      <c r="A105" s="40" t="s">
        <v>112</v>
      </c>
      <c r="B105" s="73"/>
      <c r="C105" s="28" t="s">
        <v>48</v>
      </c>
      <c r="D105" s="14" t="s">
        <v>60</v>
      </c>
      <c r="E105" s="42" t="s">
        <v>55</v>
      </c>
      <c r="F105" s="1">
        <v>100</v>
      </c>
      <c r="G105" s="4">
        <v>100</v>
      </c>
      <c r="H105" s="1">
        <v>5</v>
      </c>
      <c r="I105" s="1">
        <f t="shared" si="2"/>
        <v>1</v>
      </c>
      <c r="J105" s="4"/>
    </row>
    <row r="106" spans="1:10" ht="45">
      <c r="A106" s="40" t="s">
        <v>113</v>
      </c>
      <c r="B106" s="73"/>
      <c r="C106" s="28" t="s">
        <v>48</v>
      </c>
      <c r="D106" s="14" t="s">
        <v>61</v>
      </c>
      <c r="E106" s="42" t="s">
        <v>55</v>
      </c>
      <c r="F106" s="1">
        <v>100</v>
      </c>
      <c r="G106" s="4">
        <v>100</v>
      </c>
      <c r="H106" s="1">
        <v>5</v>
      </c>
      <c r="I106" s="1">
        <f t="shared" si="2"/>
        <v>1</v>
      </c>
      <c r="J106" s="4"/>
    </row>
    <row r="107" spans="1:10" ht="60">
      <c r="A107" s="41" t="s">
        <v>114</v>
      </c>
      <c r="B107" s="75" t="s">
        <v>148</v>
      </c>
      <c r="C107" s="28" t="s">
        <v>49</v>
      </c>
      <c r="D107" s="24" t="s">
        <v>54</v>
      </c>
      <c r="E107" s="42" t="s">
        <v>55</v>
      </c>
      <c r="F107" s="1">
        <v>100</v>
      </c>
      <c r="G107" s="4">
        <v>85</v>
      </c>
      <c r="H107" s="1">
        <v>5</v>
      </c>
      <c r="I107" s="1">
        <f t="shared" si="2"/>
        <v>0.85</v>
      </c>
      <c r="J107" s="4"/>
    </row>
    <row r="108" spans="1:10" ht="330">
      <c r="A108" s="40" t="s">
        <v>115</v>
      </c>
      <c r="B108" s="73"/>
      <c r="C108" s="28" t="s">
        <v>49</v>
      </c>
      <c r="D108" s="14" t="s">
        <v>57</v>
      </c>
      <c r="E108" s="42" t="s">
        <v>55</v>
      </c>
      <c r="F108" s="1">
        <v>100</v>
      </c>
      <c r="G108" s="4">
        <v>100</v>
      </c>
      <c r="H108" s="1">
        <v>5</v>
      </c>
      <c r="I108" s="1">
        <f t="shared" si="2"/>
        <v>1</v>
      </c>
      <c r="J108" s="4"/>
    </row>
    <row r="109" spans="1:10" ht="45">
      <c r="A109" s="40" t="s">
        <v>116</v>
      </c>
      <c r="B109" s="73"/>
      <c r="C109" s="28" t="s">
        <v>49</v>
      </c>
      <c r="D109" s="79" t="s">
        <v>58</v>
      </c>
      <c r="E109" s="26" t="s">
        <v>55</v>
      </c>
      <c r="F109" s="6">
        <v>0</v>
      </c>
      <c r="G109" s="78">
        <v>0</v>
      </c>
      <c r="H109" s="6">
        <v>5</v>
      </c>
      <c r="I109" s="6">
        <v>0</v>
      </c>
      <c r="J109" s="4"/>
    </row>
    <row r="110" spans="1:10" ht="75">
      <c r="A110" s="40" t="s">
        <v>117</v>
      </c>
      <c r="B110" s="73"/>
      <c r="C110" s="28" t="s">
        <v>49</v>
      </c>
      <c r="D110" s="24" t="s">
        <v>59</v>
      </c>
      <c r="E110" s="42" t="s">
        <v>55</v>
      </c>
      <c r="F110" s="1">
        <v>100</v>
      </c>
      <c r="G110" s="4">
        <v>100</v>
      </c>
      <c r="H110" s="1">
        <v>5</v>
      </c>
      <c r="I110" s="1">
        <f t="shared" si="2"/>
        <v>1</v>
      </c>
      <c r="J110" s="4"/>
    </row>
    <row r="111" spans="1:10" ht="45">
      <c r="A111" s="40" t="s">
        <v>118</v>
      </c>
      <c r="B111" s="73"/>
      <c r="C111" s="28" t="s">
        <v>49</v>
      </c>
      <c r="D111" s="14" t="s">
        <v>60</v>
      </c>
      <c r="E111" s="42" t="s">
        <v>55</v>
      </c>
      <c r="F111" s="1">
        <v>100</v>
      </c>
      <c r="G111" s="4">
        <v>100</v>
      </c>
      <c r="H111" s="1">
        <v>5</v>
      </c>
      <c r="I111" s="1">
        <f t="shared" si="2"/>
        <v>1</v>
      </c>
      <c r="J111" s="4"/>
    </row>
    <row r="112" spans="1:10" ht="45">
      <c r="A112" s="40" t="s">
        <v>119</v>
      </c>
      <c r="B112" s="73"/>
      <c r="C112" s="28" t="s">
        <v>49</v>
      </c>
      <c r="D112" s="14" t="s">
        <v>61</v>
      </c>
      <c r="E112" s="42" t="s">
        <v>55</v>
      </c>
      <c r="F112" s="1">
        <v>100</v>
      </c>
      <c r="G112" s="4">
        <v>100</v>
      </c>
      <c r="H112" s="1">
        <v>5</v>
      </c>
      <c r="I112" s="1">
        <f t="shared" si="2"/>
        <v>1</v>
      </c>
      <c r="J112" s="4"/>
    </row>
    <row r="113" spans="1:10" ht="60">
      <c r="A113" s="41" t="s">
        <v>120</v>
      </c>
      <c r="B113" s="75" t="s">
        <v>149</v>
      </c>
      <c r="C113" s="28" t="s">
        <v>49</v>
      </c>
      <c r="D113" s="31" t="s">
        <v>54</v>
      </c>
      <c r="E113" s="42" t="s">
        <v>55</v>
      </c>
      <c r="F113" s="1">
        <v>100</v>
      </c>
      <c r="G113" s="4">
        <v>200</v>
      </c>
      <c r="H113" s="1">
        <v>5</v>
      </c>
      <c r="I113" s="1">
        <f t="shared" si="2"/>
        <v>2</v>
      </c>
      <c r="J113" s="4"/>
    </row>
    <row r="114" spans="1:10" ht="330">
      <c r="A114" s="40" t="s">
        <v>121</v>
      </c>
      <c r="B114" s="73"/>
      <c r="C114" s="28" t="s">
        <v>49</v>
      </c>
      <c r="D114" s="32" t="s">
        <v>57</v>
      </c>
      <c r="E114" s="42" t="s">
        <v>55</v>
      </c>
      <c r="F114" s="1">
        <v>100</v>
      </c>
      <c r="G114" s="4">
        <v>100</v>
      </c>
      <c r="H114" s="1">
        <v>5</v>
      </c>
      <c r="I114" s="1">
        <f t="shared" si="2"/>
        <v>1</v>
      </c>
      <c r="J114" s="4"/>
    </row>
    <row r="115" spans="1:10" ht="45">
      <c r="A115" s="40" t="s">
        <v>122</v>
      </c>
      <c r="B115" s="73"/>
      <c r="C115" s="28" t="s">
        <v>49</v>
      </c>
      <c r="D115" s="32" t="s">
        <v>58</v>
      </c>
      <c r="E115" s="42" t="s">
        <v>55</v>
      </c>
      <c r="F115" s="1">
        <v>0</v>
      </c>
      <c r="G115" s="4">
        <v>0</v>
      </c>
      <c r="H115" s="1">
        <v>5</v>
      </c>
      <c r="I115" s="1">
        <v>0</v>
      </c>
      <c r="J115" s="4"/>
    </row>
    <row r="116" spans="1:10" ht="75">
      <c r="A116" s="40" t="s">
        <v>123</v>
      </c>
      <c r="B116" s="73"/>
      <c r="C116" s="28" t="s">
        <v>49</v>
      </c>
      <c r="D116" s="31" t="s">
        <v>59</v>
      </c>
      <c r="E116" s="42" t="s">
        <v>55</v>
      </c>
      <c r="F116" s="1">
        <v>100</v>
      </c>
      <c r="G116" s="4">
        <v>100</v>
      </c>
      <c r="H116" s="1">
        <v>5</v>
      </c>
      <c r="I116" s="1">
        <f t="shared" si="2"/>
        <v>1</v>
      </c>
      <c r="J116" s="4"/>
    </row>
    <row r="117" spans="1:10" ht="45">
      <c r="A117" s="40" t="s">
        <v>124</v>
      </c>
      <c r="B117" s="73"/>
      <c r="C117" s="28" t="s">
        <v>49</v>
      </c>
      <c r="D117" s="32" t="s">
        <v>60</v>
      </c>
      <c r="E117" s="42" t="s">
        <v>55</v>
      </c>
      <c r="F117" s="1">
        <v>100</v>
      </c>
      <c r="G117" s="4">
        <v>100</v>
      </c>
      <c r="H117" s="1">
        <v>5</v>
      </c>
      <c r="I117" s="1">
        <f t="shared" si="2"/>
        <v>1</v>
      </c>
      <c r="J117" s="4"/>
    </row>
    <row r="118" spans="1:10" ht="45">
      <c r="A118" s="40" t="s">
        <v>125</v>
      </c>
      <c r="B118" s="73"/>
      <c r="C118" s="28" t="s">
        <v>49</v>
      </c>
      <c r="D118" s="32" t="s">
        <v>61</v>
      </c>
      <c r="E118" s="42" t="s">
        <v>55</v>
      </c>
      <c r="F118" s="1">
        <v>100</v>
      </c>
      <c r="G118" s="4">
        <v>100</v>
      </c>
      <c r="H118" s="1">
        <v>5</v>
      </c>
      <c r="I118" s="1">
        <f aca="true" t="shared" si="3" ref="I118:I130">G118/F118</f>
        <v>1</v>
      </c>
      <c r="J118" s="4"/>
    </row>
    <row r="119" spans="1:10" ht="60">
      <c r="A119" s="41" t="s">
        <v>126</v>
      </c>
      <c r="B119" s="75" t="s">
        <v>151</v>
      </c>
      <c r="C119" s="28" t="s">
        <v>50</v>
      </c>
      <c r="D119" s="31" t="s">
        <v>54</v>
      </c>
      <c r="E119" s="42" t="s">
        <v>55</v>
      </c>
      <c r="F119" s="1">
        <v>100</v>
      </c>
      <c r="G119" s="4">
        <v>85</v>
      </c>
      <c r="H119" s="1">
        <v>5</v>
      </c>
      <c r="I119" s="1">
        <f t="shared" si="3"/>
        <v>0.85</v>
      </c>
      <c r="J119" s="4"/>
    </row>
    <row r="120" spans="1:10" ht="330">
      <c r="A120" s="40" t="s">
        <v>127</v>
      </c>
      <c r="B120" s="73"/>
      <c r="C120" s="28" t="s">
        <v>50</v>
      </c>
      <c r="D120" s="32" t="s">
        <v>57</v>
      </c>
      <c r="E120" s="42" t="s">
        <v>55</v>
      </c>
      <c r="F120" s="1">
        <v>100</v>
      </c>
      <c r="G120" s="4">
        <v>100</v>
      </c>
      <c r="H120" s="1">
        <v>5</v>
      </c>
      <c r="I120" s="1">
        <f t="shared" si="3"/>
        <v>1</v>
      </c>
      <c r="J120" s="4"/>
    </row>
    <row r="121" spans="1:10" ht="60">
      <c r="A121" s="40" t="s">
        <v>128</v>
      </c>
      <c r="B121" s="73"/>
      <c r="C121" s="28" t="s">
        <v>50</v>
      </c>
      <c r="D121" s="32" t="s">
        <v>58</v>
      </c>
      <c r="E121" s="42" t="s">
        <v>55</v>
      </c>
      <c r="F121" s="1">
        <v>0</v>
      </c>
      <c r="G121" s="4">
        <v>0</v>
      </c>
      <c r="H121" s="1">
        <v>5</v>
      </c>
      <c r="I121" s="1">
        <v>0</v>
      </c>
      <c r="J121" s="4"/>
    </row>
    <row r="122" spans="1:10" ht="75">
      <c r="A122" s="40" t="s">
        <v>129</v>
      </c>
      <c r="B122" s="73"/>
      <c r="C122" s="28" t="s">
        <v>50</v>
      </c>
      <c r="D122" s="31" t="s">
        <v>59</v>
      </c>
      <c r="E122" s="42" t="s">
        <v>55</v>
      </c>
      <c r="F122" s="1">
        <v>100</v>
      </c>
      <c r="G122" s="4">
        <v>100</v>
      </c>
      <c r="H122" s="1">
        <v>5</v>
      </c>
      <c r="I122" s="1">
        <f t="shared" si="3"/>
        <v>1</v>
      </c>
      <c r="J122" s="4"/>
    </row>
    <row r="123" spans="1:10" ht="60">
      <c r="A123" s="40" t="s">
        <v>130</v>
      </c>
      <c r="B123" s="73"/>
      <c r="C123" s="28" t="s">
        <v>50</v>
      </c>
      <c r="D123" s="32" t="s">
        <v>60</v>
      </c>
      <c r="E123" s="42" t="s">
        <v>55</v>
      </c>
      <c r="F123" s="1">
        <v>100</v>
      </c>
      <c r="G123" s="4">
        <v>100</v>
      </c>
      <c r="H123" s="1">
        <v>5</v>
      </c>
      <c r="I123" s="1">
        <f t="shared" si="3"/>
        <v>1</v>
      </c>
      <c r="J123" s="4"/>
    </row>
    <row r="124" spans="1:10" ht="60">
      <c r="A124" s="40" t="s">
        <v>131</v>
      </c>
      <c r="B124" s="73"/>
      <c r="C124" s="28" t="s">
        <v>50</v>
      </c>
      <c r="D124" s="32" t="s">
        <v>61</v>
      </c>
      <c r="E124" s="42" t="s">
        <v>55</v>
      </c>
      <c r="F124" s="1">
        <v>100</v>
      </c>
      <c r="G124" s="4">
        <v>98</v>
      </c>
      <c r="H124" s="1">
        <v>5</v>
      </c>
      <c r="I124" s="1">
        <f t="shared" si="3"/>
        <v>0.98</v>
      </c>
      <c r="J124" s="4"/>
    </row>
    <row r="125" spans="1:10" ht="60">
      <c r="A125" s="41" t="s">
        <v>132</v>
      </c>
      <c r="B125" s="75" t="s">
        <v>150</v>
      </c>
      <c r="C125" s="28" t="s">
        <v>50</v>
      </c>
      <c r="D125" s="24" t="s">
        <v>54</v>
      </c>
      <c r="E125" s="26" t="s">
        <v>55</v>
      </c>
      <c r="F125" s="6">
        <v>100</v>
      </c>
      <c r="G125" s="78">
        <v>210</v>
      </c>
      <c r="H125" s="6">
        <v>5</v>
      </c>
      <c r="I125" s="6">
        <f t="shared" si="3"/>
        <v>2.1</v>
      </c>
      <c r="J125" s="4"/>
    </row>
    <row r="126" spans="1:10" ht="330">
      <c r="A126" s="40" t="s">
        <v>133</v>
      </c>
      <c r="B126" s="73"/>
      <c r="C126" s="28" t="s">
        <v>50</v>
      </c>
      <c r="D126" s="14" t="s">
        <v>57</v>
      </c>
      <c r="E126" s="42" t="s">
        <v>55</v>
      </c>
      <c r="F126" s="1">
        <v>100</v>
      </c>
      <c r="G126" s="4">
        <v>100</v>
      </c>
      <c r="H126" s="1">
        <v>5</v>
      </c>
      <c r="I126" s="1">
        <f t="shared" si="3"/>
        <v>1</v>
      </c>
      <c r="J126" s="4"/>
    </row>
    <row r="127" spans="1:10" ht="60">
      <c r="A127" s="40" t="s">
        <v>134</v>
      </c>
      <c r="B127" s="73"/>
      <c r="C127" s="28" t="s">
        <v>50</v>
      </c>
      <c r="D127" s="14" t="s">
        <v>58</v>
      </c>
      <c r="E127" s="42" t="s">
        <v>55</v>
      </c>
      <c r="F127" s="1">
        <v>0</v>
      </c>
      <c r="G127" s="4">
        <v>0</v>
      </c>
      <c r="H127" s="1">
        <v>5</v>
      </c>
      <c r="I127" s="1">
        <v>0</v>
      </c>
      <c r="J127" s="4"/>
    </row>
    <row r="128" spans="1:10" ht="75">
      <c r="A128" s="40" t="s">
        <v>135</v>
      </c>
      <c r="B128" s="73"/>
      <c r="C128" s="28" t="s">
        <v>50</v>
      </c>
      <c r="D128" s="24" t="s">
        <v>59</v>
      </c>
      <c r="E128" s="42" t="s">
        <v>55</v>
      </c>
      <c r="F128" s="1">
        <v>100</v>
      </c>
      <c r="G128" s="4">
        <v>100</v>
      </c>
      <c r="H128" s="1">
        <v>5</v>
      </c>
      <c r="I128" s="1">
        <f t="shared" si="3"/>
        <v>1</v>
      </c>
      <c r="J128" s="4"/>
    </row>
    <row r="129" spans="1:96" s="4" customFormat="1" ht="60">
      <c r="A129" s="40" t="s">
        <v>136</v>
      </c>
      <c r="B129" s="73"/>
      <c r="C129" s="28" t="s">
        <v>50</v>
      </c>
      <c r="D129" s="14" t="s">
        <v>60</v>
      </c>
      <c r="E129" s="42" t="s">
        <v>55</v>
      </c>
      <c r="F129" s="1">
        <v>100</v>
      </c>
      <c r="G129" s="4">
        <v>100</v>
      </c>
      <c r="H129" s="1">
        <v>5</v>
      </c>
      <c r="I129" s="1">
        <f t="shared" si="3"/>
        <v>1</v>
      </c>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row>
    <row r="130" spans="1:96" s="4" customFormat="1" ht="60">
      <c r="A130" s="40" t="s">
        <v>137</v>
      </c>
      <c r="B130" s="73"/>
      <c r="C130" s="28" t="s">
        <v>50</v>
      </c>
      <c r="D130" s="14" t="s">
        <v>61</v>
      </c>
      <c r="E130" s="42" t="s">
        <v>55</v>
      </c>
      <c r="F130" s="1">
        <v>100</v>
      </c>
      <c r="G130" s="4">
        <v>98</v>
      </c>
      <c r="H130" s="1">
        <v>5</v>
      </c>
      <c r="I130" s="1">
        <f t="shared" si="3"/>
        <v>0.98</v>
      </c>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row>
  </sheetData>
  <sheetProtection/>
  <mergeCells count="40">
    <mergeCell ref="I23:I24"/>
    <mergeCell ref="J23:J24"/>
    <mergeCell ref="A7:G7"/>
    <mergeCell ref="A47:G47"/>
    <mergeCell ref="A48:G48"/>
    <mergeCell ref="A50:A51"/>
    <mergeCell ref="B50:B51"/>
    <mergeCell ref="C50:C51"/>
    <mergeCell ref="F50:F51"/>
    <mergeCell ref="G50:G51"/>
    <mergeCell ref="L23:L24"/>
    <mergeCell ref="A12:G12"/>
    <mergeCell ref="A13:G13"/>
    <mergeCell ref="A14:G14"/>
    <mergeCell ref="A20:G20"/>
    <mergeCell ref="A21:G21"/>
    <mergeCell ref="A23:A24"/>
    <mergeCell ref="B23:B24"/>
    <mergeCell ref="K23:K24"/>
    <mergeCell ref="H23:H24"/>
    <mergeCell ref="A8:G8"/>
    <mergeCell ref="A9:G9"/>
    <mergeCell ref="A10:G10"/>
    <mergeCell ref="A11:G11"/>
    <mergeCell ref="E23:E24"/>
    <mergeCell ref="A1:B1"/>
    <mergeCell ref="A2:B4"/>
    <mergeCell ref="G2:G3"/>
    <mergeCell ref="A5:G5"/>
    <mergeCell ref="A6:G6"/>
    <mergeCell ref="K26:K38"/>
    <mergeCell ref="D50:E50"/>
    <mergeCell ref="H50:H51"/>
    <mergeCell ref="J50:J51"/>
    <mergeCell ref="C23:C24"/>
    <mergeCell ref="D23:D24"/>
    <mergeCell ref="A40:G40"/>
    <mergeCell ref="A41:G41"/>
    <mergeCell ref="F23:F24"/>
    <mergeCell ref="G23:G24"/>
  </mergeCells>
  <printOptions/>
  <pageMargins left="0.07874015748031496" right="0.11811023622047245" top="0.2755905511811024" bottom="0.2362204724409449" header="0.31496062992125984" footer="0.31496062992125984"/>
  <pageSetup horizontalDpi="600" verticalDpi="600" orientation="landscape" paperSize="9" scale="36" r:id="rId2"/>
  <headerFooter>
    <oddFooter>&amp;R&amp;P</oddFooter>
  </headerFooter>
  <rowBreaks count="7" manualBreakCount="7">
    <brk id="46" max="11" man="1"/>
    <brk id="64" max="11" man="1"/>
    <brk id="76" max="11" man="1"/>
    <brk id="88" max="11" man="1"/>
    <brk id="100" max="11" man="1"/>
    <brk id="112" max="11" man="1"/>
    <brk id="12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Николаева Татьяна</cp:lastModifiedBy>
  <cp:lastPrinted>2017-07-07T06:30:07Z</cp:lastPrinted>
  <dcterms:created xsi:type="dcterms:W3CDTF">2016-02-04T06:52:46Z</dcterms:created>
  <dcterms:modified xsi:type="dcterms:W3CDTF">2018-02-27T12:49:41Z</dcterms:modified>
  <cp:category/>
  <cp:version/>
  <cp:contentType/>
  <cp:contentStatus/>
</cp:coreProperties>
</file>