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60" activeTab="0"/>
  </bookViews>
  <sheets>
    <sheet name="420-пп (Отчёт)" sheetId="1" r:id="rId1"/>
  </sheets>
  <definedNames>
    <definedName name="_xlnm._FilterDatabase" localSheetId="0" hidden="1">'420-пп (Отчёт)'!$B$53:$I$135</definedName>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<sst xmlns="http://schemas.openxmlformats.org/spreadsheetml/2006/main" count="518" uniqueCount="179">
  <si>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</si>
  <si>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</si>
  <si>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</si>
  <si>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</si>
  <si>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</si>
  <si>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</si>
  <si>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</si>
  <si>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</si>
  <si>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</si>
  <si>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</si>
  <si>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</si>
  <si>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</si>
  <si>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</si>
  <si>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</si>
  <si>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</si>
  <si>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</si>
  <si>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</si>
  <si>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</si>
  <si>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</si>
  <si>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</si>
  <si>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</si>
  <si>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</si>
  <si>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</si>
  <si>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</si>
  <si>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</si>
  <si>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</si>
  <si>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</si>
  <si>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</si>
  <si>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</si>
  <si>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</si>
  <si>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</si>
  <si>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</si>
  <si>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</si>
  <si>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</si>
  <si>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</si>
  <si>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</si>
  <si>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</si>
  <si>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</si>
  <si>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</si>
  <si>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</si>
  <si>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</si>
  <si>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</si>
  <si>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</si>
  <si>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</si>
  <si>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</si>
  <si>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</si>
  <si>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</si>
  <si>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</si>
  <si>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</si>
  <si>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</si>
  <si>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</si>
  <si>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</si>
  <si>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</si>
  <si>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</si>
  <si>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</si>
  <si>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</si>
  <si>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</si>
  <si>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</si>
  <si>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</si>
  <si>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</si>
  <si>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</si>
  <si>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</si>
  <si>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</si>
  <si>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</si>
  <si>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</si>
  <si>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</si>
  <si>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</si>
  <si>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</si>
  <si>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</si>
  <si>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</si>
  <si>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</si>
  <si>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</si>
  <si>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</si>
  <si>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</si>
  <si>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</si>
  <si>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</si>
  <si>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</si>
  <si>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</si>
  <si>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</si>
  <si>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</si>
  <si>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</si>
  <si>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</si>
  <si>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</si>
  <si>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</si>
  <si>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</si>
  <si>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</si>
  <si>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</si>
  <si>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</si>
  <si>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</si>
  <si>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</si>
  <si>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</si>
  <si>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</si>
  <si>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</si>
  <si>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</si>
  <si>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</si>
  <si>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</si>
  <si>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</si>
  <si>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</si>
  <si>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</si>
  <si>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</si>
  <si>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</si>
  <si>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</si>
  <si>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</si>
  <si>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</si>
  <si>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</si>
  <si>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</si>
  <si>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</si>
  <si>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</si>
  <si>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</si>
  <si>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</si>
  <si>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</si>
  <si>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</si>
  <si>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</si>
  <si>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</si>
  <si>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</si>
  <si>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</si>
  <si>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</si>
  <si>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</si>
  <si>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</si>
  <si>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</si>
  <si>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</si>
  <si>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</si>
  <si>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</si>
  <si>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</si>
  <si>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</si>
  <si>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</si>
  <si>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</si>
  <si>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</si>
  <si>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</si>
  <si>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280000000120003330522046001301500001002100101</t>
  </si>
  <si>
    <t>280000000120003330522046001401500001001100101</t>
  </si>
  <si>
    <t>280000000120003330522046001601500001009100101</t>
  </si>
  <si>
    <t>280000000120003330522046001701400001001100101</t>
  </si>
  <si>
    <t>280000000120003330522046001701500001008100101</t>
  </si>
  <si>
    <r>
      <t>(6 месяцев, 9 месяцев</t>
    </r>
    <r>
      <rPr>
        <sz val="11"/>
        <color indexed="8"/>
        <rFont val="Times New Roman"/>
        <family val="1"/>
      </rPr>
      <t xml:space="preserve">, </t>
    </r>
    <r>
      <rPr>
        <u val="single"/>
        <sz val="11"/>
        <color indexed="8"/>
        <rFont val="Times New Roman"/>
        <family val="1"/>
      </rPr>
      <t>год</t>
    </r>
    <r>
      <rPr>
        <sz val="11"/>
        <color indexed="8"/>
        <rFont val="Times New Roman"/>
        <family val="1"/>
      </rPr>
      <t>)</t>
    </r>
  </si>
  <si>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</si>
  <si>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</si>
  <si>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</si>
  <si>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</si>
  <si>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</si>
  <si>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</si>
  <si>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</si>
  <si>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</si>
  <si>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Семья</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</si>
  <si>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</si>
  <si>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</si>
  <si>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Удовлетворенность получателей социальных услуг в оказанном социальном сопровождении</t>
  </si>
  <si>
    <t>Процент</t>
  </si>
  <si>
    <t>штук</t>
  </si>
  <si>
    <t>семьи</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</si>
  <si>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</si>
  <si>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14</t>
  </si>
  <si>
    <t>14.1</t>
  </si>
  <si>
    <t>14.2</t>
  </si>
  <si>
    <t>14.3</t>
  </si>
  <si>
    <t>22889000Р69000300002001</t>
  </si>
  <si>
    <t>Численность семей, получивших социальные услуги</t>
  </si>
  <si>
    <t xml:space="preserve">280000000120003330522046001101400001007100101 </t>
  </si>
  <si>
    <t xml:space="preserve">280000000120003330522046001201400001006100101 </t>
  </si>
  <si>
    <t xml:space="preserve">280000000120003330522046001201500001003100101 </t>
  </si>
  <si>
    <t xml:space="preserve">280000000120003330522046001301400001005100101 </t>
  </si>
  <si>
    <t xml:space="preserve">280000000120003330522046001401400001004100101 </t>
  </si>
  <si>
    <t xml:space="preserve"> '280000000120003330522046001501400001003100101 </t>
  </si>
  <si>
    <t xml:space="preserve">280000000120003330522046001501500001000100101 </t>
  </si>
  <si>
    <t xml:space="preserve">280000000120003330522046001601400001002100101 </t>
  </si>
  <si>
    <t xml:space="preserve">280000000120003330522046001601500001009100101 </t>
  </si>
  <si>
    <t xml:space="preserve">'280000000120003330522046001101400001007100101 </t>
  </si>
  <si>
    <t xml:space="preserve">'280000000120003330522046001201400001006100101 </t>
  </si>
  <si>
    <t xml:space="preserve">280000000120003330522046001301500001002100101 </t>
  </si>
  <si>
    <t xml:space="preserve">'280000000120003330522046001401400001004100101 </t>
  </si>
  <si>
    <t xml:space="preserve">280000000120003330522046001501400001003100101 </t>
  </si>
  <si>
    <t xml:space="preserve">'280000000120003330522046001501400001003100101 </t>
  </si>
  <si>
    <t xml:space="preserve">280000000120003330522046001501500001000100101  </t>
  </si>
  <si>
    <t xml:space="preserve">'280000000120003330522046001601400001002100101 </t>
  </si>
  <si>
    <t>Директор государственного бюджетного учреждения "Реабилитационный центр для детей и подростков с ограниченными возможностями" г. Твери</t>
  </si>
  <si>
    <t>"Реабилитационный центр для детей и подростков с ограниченными возможностями" г. Твери</t>
  </si>
  <si>
    <t>И.О. Министра социальной защиты населения Тверской области
_______________Т.В. Боброва
"   20   " июля   2018      г.</t>
  </si>
  <si>
    <t>______________О. А. Данилова
 "   20   " июля   2018         г.</t>
  </si>
  <si>
    <r>
      <t xml:space="preserve">за отчетный период  </t>
    </r>
    <r>
      <rPr>
        <b/>
        <u val="single"/>
        <sz val="16"/>
        <color indexed="56"/>
        <rFont val="Times New Roman"/>
        <family val="1"/>
      </rPr>
      <t>2018 год</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</si>
</sst>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000000000"/>
    <numFmt numFmtId="188" formatCode="#,##0.00_ ;\-#,##0.00\ "/>
    <numFmt numFmtId="189" formatCode="#,##0.0000000000"/>
  </numFmts>
  <fonts count="66">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sz val="12"/>
      <color indexed="8"/>
      <name val="Times New Roman"/>
      <family val="1"/>
    </font>
    <font>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1"/>
      <color indexed="8"/>
      <name val="Arial"/>
      <family val="2"/>
    </font>
    <font>
      <sz val="11"/>
      <name val="Calibri"/>
      <family val="2"/>
    </font>
    <font>
      <sz val="14"/>
      <color indexed="8"/>
      <name val="Calibri"/>
      <family val="2"/>
    </font>
    <font>
      <sz val="12"/>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2"/>
      <color rgb="FF000000"/>
      <name val="Times New Roman"/>
      <family val="1"/>
    </font>
    <font>
      <sz val="11"/>
      <color rgb="FF000000"/>
      <name val="Arial"/>
      <family val="2"/>
    </font>
    <font>
      <sz val="11"/>
      <color theme="1"/>
      <name val="Times New Roman"/>
      <family val="1"/>
    </font>
    <font>
      <sz val="11"/>
      <color rgb="FF000000"/>
      <name val="Times New Roman"/>
      <family val="1"/>
    </font>
    <font>
      <sz val="14"/>
      <color theme="1"/>
      <name val="Calibri"/>
      <family val="2"/>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 fontId="40" fillId="0" borderId="1">
      <alignment horizontal="right" vertical="top" shrinkToFi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44" fontId="52" fillId="0" borderId="0">
      <alignment vertical="top" wrapText="1"/>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127">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7" fillId="0" borderId="11" xfId="0" applyFont="1" applyFill="1" applyBorder="1" applyAlignment="1">
      <alignment vertical="center" wrapText="1"/>
    </xf>
    <xf numFmtId="0" fontId="0" fillId="0" borderId="0" xfId="0" applyFont="1" applyFill="1" applyAlignment="1">
      <alignment/>
    </xf>
    <xf numFmtId="176" fontId="9" fillId="0" borderId="11" xfId="0" applyNumberFormat="1" applyFont="1" applyBorder="1" applyAlignment="1">
      <alignment horizontal="center" wrapText="1"/>
    </xf>
    <xf numFmtId="2" fontId="9"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7" fillId="0" borderId="12" xfId="0" applyFont="1" applyBorder="1" applyAlignment="1">
      <alignment horizontal="center" vertical="center" wrapText="1"/>
    </xf>
    <xf numFmtId="0" fontId="7" fillId="0" borderId="12" xfId="0" applyFont="1" applyFill="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1"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2" fillId="33" borderId="11" xfId="0" applyFont="1" applyFill="1" applyBorder="1" applyAlignment="1">
      <alignment vertical="center" wrapText="1"/>
    </xf>
    <xf numFmtId="0" fontId="5" fillId="33" borderId="11" xfId="0" applyFont="1" applyFill="1" applyBorder="1" applyAlignment="1">
      <alignment horizontal="center" vertical="top" wrapText="1"/>
    </xf>
    <xf numFmtId="49" fontId="6" fillId="33" borderId="11" xfId="0" applyNumberFormat="1" applyFont="1" applyFill="1" applyBorder="1" applyAlignment="1">
      <alignment horizontal="center" vertical="center" wrapText="1"/>
    </xf>
    <xf numFmtId="0" fontId="5" fillId="33" borderId="11" xfId="0" applyFont="1" applyFill="1" applyBorder="1" applyAlignment="1">
      <alignment vertical="top" wrapText="1"/>
    </xf>
    <xf numFmtId="49" fontId="2" fillId="33" borderId="11" xfId="0" applyNumberFormat="1" applyFont="1" applyFill="1" applyBorder="1" applyAlignment="1">
      <alignment horizontal="center" vertical="center" wrapText="1"/>
    </xf>
    <xf numFmtId="0" fontId="5" fillId="33" borderId="11" xfId="0" applyFont="1" applyFill="1" applyBorder="1" applyAlignment="1">
      <alignment horizontal="left" vertical="top"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49" fontId="0" fillId="0" borderId="11" xfId="0" applyNumberFormat="1" applyBorder="1" applyAlignment="1">
      <alignment horizontal="center" vertical="center"/>
    </xf>
    <xf numFmtId="49" fontId="59" fillId="0" borderId="11" xfId="0" applyNumberFormat="1"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0" fillId="0" borderId="11" xfId="0" applyBorder="1" applyAlignment="1">
      <alignment horizontal="center" vertical="center"/>
    </xf>
    <xf numFmtId="0" fontId="60" fillId="0" borderId="11" xfId="0" applyNumberFormat="1" applyFont="1" applyFill="1" applyBorder="1" applyAlignment="1">
      <alignment horizontal="left" vertical="center" wrapText="1"/>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61" fillId="33" borderId="11" xfId="33" applyNumberFormat="1" applyFont="1" applyFill="1" applyBorder="1" applyAlignment="1" applyProtection="1">
      <alignment horizontal="center" vertical="center" wrapText="1" shrinkToFit="1"/>
      <protection/>
    </xf>
    <xf numFmtId="4" fontId="2" fillId="33" borderId="11"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9" fontId="0" fillId="33" borderId="0" xfId="61" applyFont="1" applyFill="1" applyAlignment="1">
      <alignment/>
    </xf>
    <xf numFmtId="0" fontId="0" fillId="33" borderId="0" xfId="0" applyFill="1" applyBorder="1" applyAlignment="1">
      <alignment/>
    </xf>
    <xf numFmtId="0" fontId="5"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2" fontId="5"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0" fillId="33" borderId="11" xfId="0" applyFill="1" applyBorder="1" applyAlignment="1">
      <alignment/>
    </xf>
    <xf numFmtId="0" fontId="6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4" xfId="0" applyFont="1" applyFill="1" applyBorder="1" applyAlignment="1">
      <alignment horizontal="center" vertical="center" wrapText="1"/>
    </xf>
    <xf numFmtId="4" fontId="40" fillId="33" borderId="0" xfId="33" applyFill="1" applyBorder="1" applyProtection="1">
      <alignment horizontal="right" vertical="top" shrinkToFit="1"/>
      <protection/>
    </xf>
    <xf numFmtId="4" fontId="40" fillId="33" borderId="0" xfId="34" applyFill="1" applyBorder="1" applyProtection="1">
      <alignment horizontal="right" vertical="top" shrinkToFit="1"/>
      <protection/>
    </xf>
    <xf numFmtId="4" fontId="61" fillId="33" borderId="11" xfId="34" applyNumberFormat="1" applyFont="1" applyFill="1" applyBorder="1" applyAlignment="1" applyProtection="1">
      <alignment horizontal="center" vertical="center" wrapText="1" shrinkToFit="1"/>
      <protection/>
    </xf>
    <xf numFmtId="0" fontId="5" fillId="33" borderId="11" xfId="0" applyFont="1" applyFill="1" applyBorder="1" applyAlignment="1">
      <alignment vertical="center" wrapText="1"/>
    </xf>
    <xf numFmtId="0" fontId="35" fillId="33" borderId="11" xfId="0" applyFont="1" applyFill="1" applyBorder="1" applyAlignment="1">
      <alignment horizontal="center" vertical="center"/>
    </xf>
    <xf numFmtId="0" fontId="5" fillId="33" borderId="14" xfId="0"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10" fillId="33" borderId="14" xfId="0" applyFont="1" applyFill="1" applyBorder="1" applyAlignment="1">
      <alignment horizontal="center" vertical="center" wrapText="1"/>
    </xf>
    <xf numFmtId="2" fontId="5" fillId="33" borderId="14"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63" fillId="33" borderId="1" xfId="0" applyNumberFormat="1" applyFont="1" applyFill="1" applyBorder="1" applyAlignment="1">
      <alignment vertical="top" wrapText="1"/>
    </xf>
    <xf numFmtId="0" fontId="64" fillId="33" borderId="11" xfId="0" applyFont="1" applyFill="1" applyBorder="1" applyAlignment="1">
      <alignment/>
    </xf>
    <xf numFmtId="0" fontId="64" fillId="0" borderId="11" xfId="0" applyFont="1" applyBorder="1" applyAlignment="1">
      <alignment/>
    </xf>
    <xf numFmtId="0" fontId="0" fillId="0" borderId="0" xfId="0" applyNumberFormat="1" applyAlignment="1">
      <alignment vertical="center"/>
    </xf>
    <xf numFmtId="49" fontId="65" fillId="0" borderId="11" xfId="0" applyNumberFormat="1" applyFont="1" applyBorder="1" applyAlignment="1">
      <alignment horizontal="center" vertical="center"/>
    </xf>
    <xf numFmtId="0" fontId="60" fillId="33" borderId="1" xfId="0" applyNumberFormat="1" applyFont="1" applyFill="1" applyBorder="1" applyAlignment="1">
      <alignment vertical="top" wrapText="1"/>
    </xf>
    <xf numFmtId="0" fontId="60" fillId="33" borderId="11" xfId="0" applyNumberFormat="1" applyFont="1" applyFill="1" applyBorder="1" applyAlignment="1">
      <alignment vertical="top" wrapText="1"/>
    </xf>
    <xf numFmtId="0" fontId="60" fillId="33" borderId="1" xfId="0" applyNumberFormat="1" applyFont="1" applyFill="1" applyBorder="1" applyAlignment="1">
      <alignment horizontal="center" vertical="top" wrapText="1"/>
    </xf>
    <xf numFmtId="4" fontId="60" fillId="33" borderId="1" xfId="0" applyNumberFormat="1" applyFont="1" applyFill="1" applyBorder="1" applyAlignment="1">
      <alignment horizontal="center" vertical="top" wrapText="1"/>
    </xf>
    <xf numFmtId="0" fontId="12" fillId="33" borderId="11" xfId="0" applyFont="1" applyFill="1" applyBorder="1" applyAlignment="1">
      <alignment horizontal="center" vertical="center" wrapText="1"/>
    </xf>
    <xf numFmtId="0" fontId="65" fillId="0" borderId="11" xfId="0" applyNumberFormat="1" applyFont="1" applyBorder="1" applyAlignment="1">
      <alignment horizontal="center" vertical="center"/>
    </xf>
    <xf numFmtId="0" fontId="65" fillId="0" borderId="11" xfId="0" applyFont="1" applyBorder="1" applyAlignment="1">
      <alignment vertical="center"/>
    </xf>
    <xf numFmtId="44" fontId="65" fillId="33" borderId="1" xfId="0" applyNumberFormat="1" applyFont="1" applyFill="1" applyBorder="1" applyAlignment="1">
      <alignment horizontal="center" vertical="top" wrapText="1"/>
    </xf>
    <xf numFmtId="44" fontId="60" fillId="33" borderId="1" xfId="0" applyNumberFormat="1" applyFont="1" applyFill="1" applyBorder="1" applyAlignment="1">
      <alignment horizontal="center" vertical="top" wrapText="1"/>
    </xf>
    <xf numFmtId="49" fontId="60" fillId="33" borderId="11" xfId="0" applyNumberFormat="1" applyFont="1" applyFill="1" applyBorder="1" applyAlignment="1">
      <alignment horizontal="left" vertical="center" wrapText="1"/>
    </xf>
    <xf numFmtId="0" fontId="63" fillId="0" borderId="11" xfId="0" applyNumberFormat="1" applyFont="1" applyFill="1" applyBorder="1" applyAlignment="1">
      <alignment horizontal="center" vertical="center" wrapText="1"/>
    </xf>
    <xf numFmtId="44" fontId="0" fillId="0" borderId="11" xfId="0" applyNumberFormat="1" applyFont="1" applyFill="1" applyBorder="1" applyAlignment="1">
      <alignment horizontal="center" vertical="center" wrapText="1"/>
    </xf>
    <xf numFmtId="49" fontId="63" fillId="33" borderId="1" xfId="0" applyNumberFormat="1" applyFont="1" applyFill="1" applyBorder="1" applyAlignment="1" quotePrefix="1">
      <alignment vertical="top" wrapText="1"/>
    </xf>
    <xf numFmtId="49" fontId="63" fillId="33" borderId="1" xfId="0" applyNumberFormat="1" applyFont="1" applyFill="1" applyBorder="1" applyAlignment="1">
      <alignment vertical="top" wrapText="1"/>
    </xf>
    <xf numFmtId="0" fontId="63" fillId="33" borderId="1" xfId="0" applyNumberFormat="1" applyFont="1" applyFill="1" applyBorder="1" applyAlignment="1" quotePrefix="1">
      <alignment vertical="top" wrapText="1"/>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13" fillId="33" borderId="1" xfId="55" applyNumberFormat="1" applyFont="1" applyFill="1" applyBorder="1" applyAlignment="1">
      <alignment vertical="top" wrapText="1"/>
      <protection/>
    </xf>
    <xf numFmtId="4" fontId="2" fillId="0" borderId="11"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2" fontId="9" fillId="0" borderId="13"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applyBorder="1" applyAlignment="1">
      <alignment horizontal="center" vertical="center"/>
    </xf>
    <xf numFmtId="0" fontId="2" fillId="0" borderId="0" xfId="0" applyFont="1" applyAlignment="1">
      <alignment horizontal="center" vertical="center"/>
    </xf>
    <xf numFmtId="0" fontId="2" fillId="33" borderId="0" xfId="0" applyFont="1" applyFill="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6" fillId="0" borderId="0" xfId="0" applyFont="1" applyAlignment="1">
      <alignment horizontal="center" vertical="center"/>
    </xf>
    <xf numFmtId="0" fontId="2" fillId="0" borderId="0"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1640800" y="103060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63275"/>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21783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6"/>
  <sheetViews>
    <sheetView tabSelected="1" view="pageBreakPreview" zoomScale="64" zoomScaleSheetLayoutView="64" workbookViewId="0" topLeftCell="A38">
      <selection activeCell="C47" sqref="C47"/>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20" t="s">
        <v>30</v>
      </c>
      <c r="B1" s="120"/>
      <c r="C1" s="9"/>
      <c r="G1" s="12" t="s">
        <v>29</v>
      </c>
    </row>
    <row r="2" spans="1:7" ht="45" customHeight="1">
      <c r="A2" s="121" t="s">
        <v>176</v>
      </c>
      <c r="B2" s="121"/>
      <c r="C2" s="10"/>
      <c r="G2" s="122" t="s">
        <v>174</v>
      </c>
    </row>
    <row r="3" spans="1:7" ht="52.5" customHeight="1">
      <c r="A3" s="121"/>
      <c r="B3" s="121"/>
      <c r="C3" s="10"/>
      <c r="G3" s="122"/>
    </row>
    <row r="4" spans="1:7" ht="45">
      <c r="A4" s="121"/>
      <c r="B4" s="121"/>
      <c r="C4" s="10"/>
      <c r="G4" s="11" t="s">
        <v>177</v>
      </c>
    </row>
    <row r="5" spans="1:7" ht="15.75">
      <c r="A5" s="123" t="s">
        <v>6</v>
      </c>
      <c r="B5" s="123"/>
      <c r="C5" s="123"/>
      <c r="D5" s="123"/>
      <c r="E5" s="123"/>
      <c r="F5" s="123"/>
      <c r="G5" s="123"/>
    </row>
    <row r="6" spans="1:7" ht="15">
      <c r="A6" s="124" t="s">
        <v>31</v>
      </c>
      <c r="B6" s="124"/>
      <c r="C6" s="124"/>
      <c r="D6" s="124"/>
      <c r="E6" s="124"/>
      <c r="F6" s="124"/>
      <c r="G6" s="124"/>
    </row>
    <row r="7" spans="1:7" ht="15">
      <c r="A7" s="109" t="s">
        <v>175</v>
      </c>
      <c r="B7" s="109"/>
      <c r="C7" s="109"/>
      <c r="D7" s="109"/>
      <c r="E7" s="109"/>
      <c r="F7" s="109"/>
      <c r="G7" s="109"/>
    </row>
    <row r="8" spans="1:7" ht="15">
      <c r="A8" s="110" t="s">
        <v>4</v>
      </c>
      <c r="B8" s="110"/>
      <c r="C8" s="110"/>
      <c r="D8" s="110"/>
      <c r="E8" s="110"/>
      <c r="F8" s="110"/>
      <c r="G8" s="110"/>
    </row>
    <row r="9" spans="1:7" ht="15">
      <c r="A9" s="110"/>
      <c r="B9" s="110"/>
      <c r="C9" s="110"/>
      <c r="D9" s="110"/>
      <c r="E9" s="110"/>
      <c r="F9" s="110"/>
      <c r="G9" s="110"/>
    </row>
    <row r="10" spans="1:7" ht="20.25">
      <c r="A10" s="119" t="s">
        <v>178</v>
      </c>
      <c r="B10" s="110"/>
      <c r="C10" s="110"/>
      <c r="D10" s="110"/>
      <c r="E10" s="110"/>
      <c r="F10" s="110"/>
      <c r="G10" s="110"/>
    </row>
    <row r="11" spans="1:7" ht="15">
      <c r="A11" s="119" t="s">
        <v>134</v>
      </c>
      <c r="B11" s="110"/>
      <c r="C11" s="110"/>
      <c r="D11" s="110"/>
      <c r="E11" s="110"/>
      <c r="F11" s="110"/>
      <c r="G11" s="110"/>
    </row>
    <row r="12" spans="1:7" ht="11.25" customHeight="1">
      <c r="A12" s="110"/>
      <c r="B12" s="110"/>
      <c r="C12" s="110"/>
      <c r="D12" s="110"/>
      <c r="E12" s="110"/>
      <c r="F12" s="110"/>
      <c r="G12" s="110"/>
    </row>
    <row r="13" spans="1:7" ht="15">
      <c r="A13" s="110" t="s">
        <v>7</v>
      </c>
      <c r="B13" s="110"/>
      <c r="C13" s="110"/>
      <c r="D13" s="110"/>
      <c r="E13" s="110"/>
      <c r="F13" s="110"/>
      <c r="G13" s="110"/>
    </row>
    <row r="14" spans="1:7" ht="15">
      <c r="A14" s="110" t="s">
        <v>3</v>
      </c>
      <c r="B14" s="110"/>
      <c r="C14" s="110"/>
      <c r="D14" s="110"/>
      <c r="E14" s="110"/>
      <c r="F14" s="110"/>
      <c r="G14" s="110"/>
    </row>
    <row r="15" spans="1:9" ht="18.75" customHeight="1">
      <c r="A15" s="37"/>
      <c r="B15" s="37"/>
      <c r="C15" s="37"/>
      <c r="D15" s="37"/>
      <c r="E15" s="37"/>
      <c r="F15" s="37"/>
      <c r="G15" s="37"/>
      <c r="H15" s="37"/>
      <c r="I15" s="37"/>
    </row>
    <row r="16" spans="1:9" ht="198" customHeight="1">
      <c r="A16" s="36" t="s">
        <v>0</v>
      </c>
      <c r="B16" s="36" t="s">
        <v>24</v>
      </c>
      <c r="C16" s="36" t="s">
        <v>25</v>
      </c>
      <c r="D16" s="36" t="s">
        <v>26</v>
      </c>
      <c r="E16" s="36" t="s">
        <v>27</v>
      </c>
      <c r="F16" s="36" t="s">
        <v>21</v>
      </c>
      <c r="G16" s="29" t="s">
        <v>5</v>
      </c>
      <c r="H16" s="37"/>
      <c r="I16" s="37"/>
    </row>
    <row r="17" spans="1:9" ht="30">
      <c r="A17" s="36">
        <v>1</v>
      </c>
      <c r="B17" s="36">
        <v>2</v>
      </c>
      <c r="C17" s="36">
        <v>3</v>
      </c>
      <c r="D17" s="36">
        <v>4</v>
      </c>
      <c r="E17" s="36">
        <v>5</v>
      </c>
      <c r="F17" s="36" t="s">
        <v>23</v>
      </c>
      <c r="G17" s="36">
        <v>7</v>
      </c>
      <c r="H17" s="37"/>
      <c r="I17" s="37"/>
    </row>
    <row r="18" spans="1:9" ht="59.25" customHeight="1">
      <c r="A18" s="38">
        <v>1</v>
      </c>
      <c r="B18" s="39">
        <v>20021806.66</v>
      </c>
      <c r="C18" s="40"/>
      <c r="D18" s="40">
        <v>413165.34</v>
      </c>
      <c r="E18" s="59">
        <v>20113213.12</v>
      </c>
      <c r="F18" s="41">
        <f>E18/(B18+C18+D18)</f>
        <v>0.984254498611498</v>
      </c>
      <c r="G18" s="42"/>
      <c r="H18" s="43"/>
      <c r="I18" s="37"/>
    </row>
    <row r="19" spans="1:9" ht="29.25" customHeight="1">
      <c r="A19" s="44"/>
      <c r="B19" s="57"/>
      <c r="C19" s="44"/>
      <c r="D19" s="57"/>
      <c r="E19" s="58"/>
      <c r="F19" s="44"/>
      <c r="G19" s="44"/>
      <c r="H19" s="37"/>
      <c r="I19" s="37"/>
    </row>
    <row r="20" spans="1:9" ht="15">
      <c r="A20" s="111" t="s">
        <v>8</v>
      </c>
      <c r="B20" s="111"/>
      <c r="C20" s="111"/>
      <c r="D20" s="111"/>
      <c r="E20" s="111"/>
      <c r="F20" s="111"/>
      <c r="G20" s="111"/>
      <c r="H20" s="37"/>
      <c r="I20" s="37"/>
    </row>
    <row r="21" spans="1:9" ht="15">
      <c r="A21" s="111" t="s">
        <v>9</v>
      </c>
      <c r="B21" s="111"/>
      <c r="C21" s="111"/>
      <c r="D21" s="111"/>
      <c r="E21" s="111"/>
      <c r="F21" s="111"/>
      <c r="G21" s="111"/>
      <c r="H21" s="37"/>
      <c r="I21" s="37"/>
    </row>
    <row r="22" spans="1:9" ht="15" customHeight="1">
      <c r="A22" s="37"/>
      <c r="B22" s="37"/>
      <c r="C22" s="37"/>
      <c r="D22" s="37"/>
      <c r="E22" s="37"/>
      <c r="F22" s="37"/>
      <c r="G22" s="37"/>
      <c r="H22" s="37"/>
      <c r="I22" s="50"/>
    </row>
    <row r="23" spans="1:12" ht="114.75" customHeight="1">
      <c r="A23" s="106" t="s">
        <v>0</v>
      </c>
      <c r="B23" s="105" t="s">
        <v>1</v>
      </c>
      <c r="C23" s="105" t="s">
        <v>135</v>
      </c>
      <c r="D23" s="105" t="s">
        <v>136</v>
      </c>
      <c r="E23" s="105" t="s">
        <v>137</v>
      </c>
      <c r="F23" s="105" t="s">
        <v>10</v>
      </c>
      <c r="G23" s="105" t="s">
        <v>11</v>
      </c>
      <c r="H23" s="117" t="s">
        <v>138</v>
      </c>
      <c r="I23" s="105" t="s">
        <v>139</v>
      </c>
      <c r="J23" s="107" t="s">
        <v>32</v>
      </c>
      <c r="K23" s="115" t="s">
        <v>22</v>
      </c>
      <c r="L23" s="107" t="s">
        <v>140</v>
      </c>
    </row>
    <row r="24" spans="1:12" ht="30.75" customHeight="1">
      <c r="A24" s="106"/>
      <c r="B24" s="106"/>
      <c r="C24" s="106"/>
      <c r="D24" s="106"/>
      <c r="E24" s="106"/>
      <c r="F24" s="106"/>
      <c r="G24" s="106"/>
      <c r="H24" s="118"/>
      <c r="I24" s="106"/>
      <c r="J24" s="108"/>
      <c r="K24" s="116"/>
      <c r="L24" s="108"/>
    </row>
    <row r="25" spans="1:12" ht="15">
      <c r="A25" s="36">
        <v>1</v>
      </c>
      <c r="B25" s="36">
        <v>2</v>
      </c>
      <c r="C25" s="36">
        <v>3</v>
      </c>
      <c r="D25" s="36">
        <v>4</v>
      </c>
      <c r="E25" s="36">
        <v>5</v>
      </c>
      <c r="F25" s="36">
        <v>6</v>
      </c>
      <c r="G25" s="36">
        <v>7</v>
      </c>
      <c r="H25" s="36">
        <v>8</v>
      </c>
      <c r="I25" s="36">
        <v>9</v>
      </c>
      <c r="J25" s="1">
        <v>10</v>
      </c>
      <c r="K25" s="1">
        <v>11</v>
      </c>
      <c r="L25" s="1">
        <v>12</v>
      </c>
    </row>
    <row r="26" spans="1:12" s="2" customFormat="1" ht="63" customHeight="1">
      <c r="A26" s="36">
        <v>1</v>
      </c>
      <c r="B26" s="84" t="s">
        <v>157</v>
      </c>
      <c r="C26" s="45" t="s">
        <v>33</v>
      </c>
      <c r="D26" s="45" t="s">
        <v>34</v>
      </c>
      <c r="E26" s="40" t="s">
        <v>35</v>
      </c>
      <c r="F26" s="45">
        <v>70</v>
      </c>
      <c r="G26" s="45">
        <v>70</v>
      </c>
      <c r="H26" s="47">
        <f>G26/F26</f>
        <v>1</v>
      </c>
      <c r="I26" s="87">
        <v>5416202.4</v>
      </c>
      <c r="J26" s="101">
        <f aca="true" t="shared" si="0" ref="J26:J39">I26/SUM($I$26:$I$38)</f>
        <v>0.3158309388487372</v>
      </c>
      <c r="K26" s="102">
        <f>SUM(H26*J26,H27*J27,H28*J28,H29*J29,H30*J30,H31*J31,H32*J32,H33*J33,H34*J34,H35*J35,H36*J36,H37*J37,H38*J38)</f>
        <v>1.004406838533458</v>
      </c>
      <c r="L26" s="13"/>
    </row>
    <row r="27" spans="1:12" s="2" customFormat="1" ht="61.5" customHeight="1">
      <c r="A27" s="36">
        <v>2</v>
      </c>
      <c r="B27" s="84" t="s">
        <v>158</v>
      </c>
      <c r="C27" s="45" t="s">
        <v>36</v>
      </c>
      <c r="D27" s="45" t="s">
        <v>34</v>
      </c>
      <c r="E27" s="40" t="s">
        <v>35</v>
      </c>
      <c r="F27" s="45">
        <v>390</v>
      </c>
      <c r="G27" s="45">
        <v>392</v>
      </c>
      <c r="H27" s="47">
        <f aca="true" t="shared" si="1" ref="H27:H39">G27/F27</f>
        <v>1.005128205128205</v>
      </c>
      <c r="I27" s="88">
        <v>1541514</v>
      </c>
      <c r="J27" s="101">
        <f t="shared" si="0"/>
        <v>0.08988914702827062</v>
      </c>
      <c r="K27" s="103"/>
      <c r="L27" s="13"/>
    </row>
    <row r="28" spans="1:12" s="2" customFormat="1" ht="45">
      <c r="A28" s="36">
        <v>3</v>
      </c>
      <c r="B28" s="84" t="s">
        <v>159</v>
      </c>
      <c r="C28" s="45" t="s">
        <v>36</v>
      </c>
      <c r="D28" s="45" t="s">
        <v>34</v>
      </c>
      <c r="E28" s="40" t="s">
        <v>35</v>
      </c>
      <c r="F28" s="45">
        <v>60</v>
      </c>
      <c r="G28" s="45">
        <v>60</v>
      </c>
      <c r="H28" s="47">
        <f t="shared" si="1"/>
        <v>1</v>
      </c>
      <c r="I28" s="89">
        <v>237156</v>
      </c>
      <c r="J28" s="101">
        <f t="shared" si="0"/>
        <v>0.013829099542810865</v>
      </c>
      <c r="K28" s="103"/>
      <c r="L28" s="13"/>
    </row>
    <row r="29" spans="1:12" s="2" customFormat="1" ht="45">
      <c r="A29" s="36">
        <v>4</v>
      </c>
      <c r="B29" s="84" t="s">
        <v>160</v>
      </c>
      <c r="C29" s="45" t="s">
        <v>37</v>
      </c>
      <c r="D29" s="45" t="s">
        <v>34</v>
      </c>
      <c r="E29" s="40" t="s">
        <v>35</v>
      </c>
      <c r="F29" s="45">
        <v>253</v>
      </c>
      <c r="G29" s="45">
        <v>254</v>
      </c>
      <c r="H29" s="47">
        <f t="shared" si="1"/>
        <v>1.0039525691699605</v>
      </c>
      <c r="I29" s="90">
        <v>1662149.28</v>
      </c>
      <c r="J29" s="101">
        <f t="shared" si="0"/>
        <v>0.09692366142172834</v>
      </c>
      <c r="K29" s="103"/>
      <c r="L29" s="13"/>
    </row>
    <row r="30" spans="1:12" s="2" customFormat="1" ht="45">
      <c r="A30" s="36">
        <v>5</v>
      </c>
      <c r="B30" s="84" t="s">
        <v>129</v>
      </c>
      <c r="C30" s="45" t="s">
        <v>37</v>
      </c>
      <c r="D30" s="45" t="s">
        <v>34</v>
      </c>
      <c r="E30" s="40" t="s">
        <v>35</v>
      </c>
      <c r="F30" s="45">
        <v>45</v>
      </c>
      <c r="G30" s="45">
        <v>45</v>
      </c>
      <c r="H30" s="47">
        <f t="shared" si="1"/>
        <v>1</v>
      </c>
      <c r="I30" s="91">
        <v>295639.2</v>
      </c>
      <c r="J30" s="101">
        <f t="shared" si="0"/>
        <v>0.01723938641888449</v>
      </c>
      <c r="K30" s="103"/>
      <c r="L30" s="13"/>
    </row>
    <row r="31" spans="1:12" s="2" customFormat="1" ht="45">
      <c r="A31" s="36">
        <v>6</v>
      </c>
      <c r="B31" s="84" t="s">
        <v>161</v>
      </c>
      <c r="C31" s="45" t="s">
        <v>38</v>
      </c>
      <c r="D31" s="45" t="s">
        <v>34</v>
      </c>
      <c r="E31" s="40" t="s">
        <v>35</v>
      </c>
      <c r="F31" s="45">
        <v>343</v>
      </c>
      <c r="G31" s="45">
        <v>346</v>
      </c>
      <c r="H31" s="47">
        <f t="shared" si="1"/>
        <v>1.0087463556851313</v>
      </c>
      <c r="I31" s="92">
        <v>4205276.04</v>
      </c>
      <c r="J31" s="101">
        <f t="shared" si="0"/>
        <v>0.24521910034811467</v>
      </c>
      <c r="K31" s="103"/>
      <c r="L31" s="13"/>
    </row>
    <row r="32" spans="1:12" s="2" customFormat="1" ht="45">
      <c r="A32" s="36">
        <v>7</v>
      </c>
      <c r="B32" s="84" t="s">
        <v>130</v>
      </c>
      <c r="C32" s="45" t="s">
        <v>38</v>
      </c>
      <c r="D32" s="45" t="s">
        <v>34</v>
      </c>
      <c r="E32" s="40" t="s">
        <v>35</v>
      </c>
      <c r="F32" s="45">
        <v>60</v>
      </c>
      <c r="G32" s="45">
        <v>60</v>
      </c>
      <c r="H32" s="47">
        <f t="shared" si="1"/>
        <v>1</v>
      </c>
      <c r="I32" s="93">
        <v>735616.8</v>
      </c>
      <c r="J32" s="101">
        <f t="shared" si="0"/>
        <v>0.042895469448649796</v>
      </c>
      <c r="K32" s="103"/>
      <c r="L32" s="13"/>
    </row>
    <row r="33" spans="1:12" s="2" customFormat="1" ht="45">
      <c r="A33" s="36">
        <v>8</v>
      </c>
      <c r="B33" s="85" t="s">
        <v>162</v>
      </c>
      <c r="C33" s="45" t="s">
        <v>39</v>
      </c>
      <c r="D33" s="45" t="s">
        <v>34</v>
      </c>
      <c r="E33" s="40" t="s">
        <v>35</v>
      </c>
      <c r="F33" s="45">
        <v>190</v>
      </c>
      <c r="G33" s="45">
        <v>192</v>
      </c>
      <c r="H33" s="47">
        <f t="shared" si="1"/>
        <v>1.0105263157894737</v>
      </c>
      <c r="I33" s="94">
        <v>1386867</v>
      </c>
      <c r="J33" s="101">
        <f t="shared" si="0"/>
        <v>0.08087133277521748</v>
      </c>
      <c r="K33" s="103"/>
      <c r="L33" s="13"/>
    </row>
    <row r="34" spans="1:12" s="2" customFormat="1" ht="45">
      <c r="A34" s="36">
        <v>9</v>
      </c>
      <c r="B34" s="84" t="s">
        <v>163</v>
      </c>
      <c r="C34" s="45" t="s">
        <v>39</v>
      </c>
      <c r="D34" s="45" t="s">
        <v>34</v>
      </c>
      <c r="E34" s="40" t="s">
        <v>35</v>
      </c>
      <c r="F34" s="45">
        <v>12</v>
      </c>
      <c r="G34" s="45">
        <v>12</v>
      </c>
      <c r="H34" s="47">
        <f t="shared" si="1"/>
        <v>1</v>
      </c>
      <c r="I34" s="95">
        <v>87591.6</v>
      </c>
      <c r="J34" s="101">
        <f t="shared" si="0"/>
        <v>0.005107663122645314</v>
      </c>
      <c r="K34" s="103"/>
      <c r="L34" s="13"/>
    </row>
    <row r="35" spans="1:12" s="2" customFormat="1" ht="45">
      <c r="A35" s="36">
        <v>10</v>
      </c>
      <c r="B35" s="84" t="s">
        <v>164</v>
      </c>
      <c r="C35" s="45" t="s">
        <v>40</v>
      </c>
      <c r="D35" s="45" t="s">
        <v>34</v>
      </c>
      <c r="E35" s="40" t="s">
        <v>35</v>
      </c>
      <c r="F35" s="45">
        <v>390</v>
      </c>
      <c r="G35" s="45">
        <v>390</v>
      </c>
      <c r="H35" s="47">
        <f t="shared" si="1"/>
        <v>1</v>
      </c>
      <c r="I35" s="96">
        <v>422662.5</v>
      </c>
      <c r="J35" s="101">
        <f t="shared" si="0"/>
        <v>0.024646400620322896</v>
      </c>
      <c r="K35" s="103"/>
      <c r="L35" s="13"/>
    </row>
    <row r="36" spans="1:12" s="6" customFormat="1" ht="45">
      <c r="A36" s="36">
        <v>11</v>
      </c>
      <c r="B36" s="84" t="s">
        <v>165</v>
      </c>
      <c r="C36" s="45" t="s">
        <v>40</v>
      </c>
      <c r="D36" s="45" t="s">
        <v>34</v>
      </c>
      <c r="E36" s="40" t="s">
        <v>35</v>
      </c>
      <c r="F36" s="46">
        <v>60</v>
      </c>
      <c r="G36" s="46">
        <v>60</v>
      </c>
      <c r="H36" s="47">
        <f t="shared" si="1"/>
        <v>1</v>
      </c>
      <c r="I36" s="97">
        <v>65025</v>
      </c>
      <c r="J36" s="101">
        <f t="shared" si="0"/>
        <v>0.003791753941588138</v>
      </c>
      <c r="K36" s="103"/>
      <c r="L36" s="14"/>
    </row>
    <row r="37" spans="1:12" s="6" customFormat="1" ht="60">
      <c r="A37" s="36">
        <v>12</v>
      </c>
      <c r="B37" s="85" t="s">
        <v>132</v>
      </c>
      <c r="C37" s="45" t="s">
        <v>41</v>
      </c>
      <c r="D37" s="45" t="s">
        <v>34</v>
      </c>
      <c r="E37" s="40" t="s">
        <v>35</v>
      </c>
      <c r="F37" s="46">
        <v>390</v>
      </c>
      <c r="G37" s="46">
        <v>394</v>
      </c>
      <c r="H37" s="47">
        <f t="shared" si="1"/>
        <v>1.0102564102564102</v>
      </c>
      <c r="I37" s="98">
        <v>947575.2</v>
      </c>
      <c r="J37" s="101">
        <f t="shared" si="0"/>
        <v>0.055255240285292856</v>
      </c>
      <c r="K37" s="103"/>
      <c r="L37" s="14"/>
    </row>
    <row r="38" spans="1:12" s="6" customFormat="1" ht="60">
      <c r="A38" s="56">
        <v>13</v>
      </c>
      <c r="B38" s="84" t="s">
        <v>133</v>
      </c>
      <c r="C38" s="62" t="s">
        <v>41</v>
      </c>
      <c r="D38" s="62" t="s">
        <v>34</v>
      </c>
      <c r="E38" s="63" t="s">
        <v>35</v>
      </c>
      <c r="F38" s="64">
        <v>60</v>
      </c>
      <c r="G38" s="64">
        <v>60</v>
      </c>
      <c r="H38" s="65">
        <f t="shared" si="1"/>
        <v>1</v>
      </c>
      <c r="I38" s="99">
        <v>145780.8</v>
      </c>
      <c r="J38" s="101">
        <f t="shared" si="0"/>
        <v>0.008500806197737363</v>
      </c>
      <c r="K38" s="103"/>
      <c r="L38" s="66"/>
    </row>
    <row r="39" spans="1:12" s="6" customFormat="1" ht="75">
      <c r="A39" s="54">
        <v>14</v>
      </c>
      <c r="B39" s="81" t="s">
        <v>155</v>
      </c>
      <c r="C39" s="45" t="s">
        <v>150</v>
      </c>
      <c r="D39" s="82" t="s">
        <v>156</v>
      </c>
      <c r="E39" s="83" t="s">
        <v>143</v>
      </c>
      <c r="F39" s="46">
        <v>63</v>
      </c>
      <c r="G39" s="46">
        <v>63</v>
      </c>
      <c r="H39" s="47">
        <f t="shared" si="1"/>
        <v>1</v>
      </c>
      <c r="I39" s="100">
        <v>1109782.17</v>
      </c>
      <c r="J39" s="101">
        <f t="shared" si="0"/>
        <v>0.06471389338564762</v>
      </c>
      <c r="K39" s="104"/>
      <c r="L39" s="5"/>
    </row>
    <row r="40" ht="14.25" customHeight="1"/>
    <row r="41" spans="1:7" ht="15" customHeight="1">
      <c r="A41" s="110" t="s">
        <v>12</v>
      </c>
      <c r="B41" s="110"/>
      <c r="C41" s="110"/>
      <c r="D41" s="110"/>
      <c r="E41" s="110"/>
      <c r="F41" s="110"/>
      <c r="G41" s="110"/>
    </row>
    <row r="42" spans="1:7" ht="15">
      <c r="A42" s="110" t="s">
        <v>13</v>
      </c>
      <c r="B42" s="110"/>
      <c r="C42" s="110"/>
      <c r="D42" s="110"/>
      <c r="E42" s="110"/>
      <c r="F42" s="110"/>
      <c r="G42" s="110"/>
    </row>
    <row r="43" ht="8.25" customHeight="1"/>
    <row r="44" spans="2:4" ht="60">
      <c r="B44" s="55" t="s">
        <v>141</v>
      </c>
      <c r="C44" s="55" t="s">
        <v>14</v>
      </c>
      <c r="D44" s="55" t="s">
        <v>28</v>
      </c>
    </row>
    <row r="45" spans="2:4" ht="15">
      <c r="B45" s="1">
        <v>1</v>
      </c>
      <c r="C45" s="1">
        <v>2</v>
      </c>
      <c r="D45" s="1">
        <v>3</v>
      </c>
    </row>
    <row r="46" spans="2:4" ht="18.75">
      <c r="B46" s="8">
        <f>K26</f>
        <v>1.004406838533458</v>
      </c>
      <c r="C46" s="8">
        <v>0.98</v>
      </c>
      <c r="D46" s="7">
        <f>(B46/C46)</f>
        <v>1.0249049372790386</v>
      </c>
    </row>
    <row r="47" ht="3" customHeight="1"/>
    <row r="48" spans="1:7" ht="25.5" customHeight="1">
      <c r="A48" s="110" t="s">
        <v>15</v>
      </c>
      <c r="B48" s="110"/>
      <c r="C48" s="110"/>
      <c r="D48" s="110"/>
      <c r="E48" s="110"/>
      <c r="F48" s="110"/>
      <c r="G48" s="110"/>
    </row>
    <row r="49" spans="1:7" ht="15">
      <c r="A49" s="110" t="s">
        <v>16</v>
      </c>
      <c r="B49" s="110"/>
      <c r="C49" s="110"/>
      <c r="D49" s="110"/>
      <c r="E49" s="110"/>
      <c r="F49" s="110"/>
      <c r="G49" s="110"/>
    </row>
    <row r="51" spans="1:10" ht="75">
      <c r="A51" s="108" t="s">
        <v>0</v>
      </c>
      <c r="B51" s="105" t="s">
        <v>1</v>
      </c>
      <c r="C51" s="105" t="s">
        <v>2</v>
      </c>
      <c r="D51" s="125" t="s">
        <v>42</v>
      </c>
      <c r="E51" s="126"/>
      <c r="F51" s="107" t="s">
        <v>17</v>
      </c>
      <c r="G51" s="107" t="s">
        <v>18</v>
      </c>
      <c r="H51" s="112" t="s">
        <v>19</v>
      </c>
      <c r="I51" s="16" t="s">
        <v>20</v>
      </c>
      <c r="J51" s="114" t="s">
        <v>142</v>
      </c>
    </row>
    <row r="52" spans="1:10" ht="26.25" customHeight="1">
      <c r="A52" s="108"/>
      <c r="B52" s="106"/>
      <c r="C52" s="106"/>
      <c r="D52" s="27" t="s">
        <v>43</v>
      </c>
      <c r="E52" s="27" t="s">
        <v>44</v>
      </c>
      <c r="F52" s="108"/>
      <c r="G52" s="108"/>
      <c r="H52" s="113"/>
      <c r="I52" s="15" t="s">
        <v>47</v>
      </c>
      <c r="J52" s="114"/>
    </row>
    <row r="53" spans="1:10" ht="15">
      <c r="A53" s="1">
        <v>1</v>
      </c>
      <c r="B53" s="28">
        <v>2</v>
      </c>
      <c r="C53" s="28">
        <v>3</v>
      </c>
      <c r="D53" s="28">
        <v>4</v>
      </c>
      <c r="E53" s="28">
        <v>5</v>
      </c>
      <c r="F53" s="1">
        <v>6</v>
      </c>
      <c r="G53" s="1">
        <v>7</v>
      </c>
      <c r="H53" s="1">
        <v>8</v>
      </c>
      <c r="I53" s="1">
        <v>9</v>
      </c>
      <c r="J53" s="17">
        <v>10</v>
      </c>
    </row>
    <row r="54" spans="1:10" ht="70.5" customHeight="1">
      <c r="A54" s="20">
        <v>1</v>
      </c>
      <c r="B54" s="85" t="s">
        <v>166</v>
      </c>
      <c r="C54" s="24" t="s">
        <v>33</v>
      </c>
      <c r="D54" s="21" t="s">
        <v>45</v>
      </c>
      <c r="E54" s="32" t="s">
        <v>46</v>
      </c>
      <c r="F54" s="1">
        <v>100</v>
      </c>
      <c r="G54" s="51">
        <v>100</v>
      </c>
      <c r="H54" s="1">
        <v>5</v>
      </c>
      <c r="I54" s="1">
        <f>G54/F54</f>
        <v>1</v>
      </c>
      <c r="J54" s="3"/>
    </row>
    <row r="55" spans="1:10" ht="345">
      <c r="A55" s="18" t="s">
        <v>53</v>
      </c>
      <c r="B55" s="85" t="s">
        <v>166</v>
      </c>
      <c r="C55" s="24" t="s">
        <v>33</v>
      </c>
      <c r="D55" s="26" t="s">
        <v>48</v>
      </c>
      <c r="E55" s="32" t="s">
        <v>46</v>
      </c>
      <c r="F55" s="1">
        <v>100</v>
      </c>
      <c r="G55" s="34">
        <v>100</v>
      </c>
      <c r="H55" s="1">
        <v>5</v>
      </c>
      <c r="I55" s="1">
        <f aca="true" t="shared" si="2" ref="I55:I118">G55/F55</f>
        <v>1</v>
      </c>
      <c r="J55" s="3"/>
    </row>
    <row r="56" spans="1:10" ht="45">
      <c r="A56" s="18" t="s">
        <v>54</v>
      </c>
      <c r="B56" s="85" t="s">
        <v>166</v>
      </c>
      <c r="C56" s="24" t="s">
        <v>33</v>
      </c>
      <c r="D56" s="26" t="s">
        <v>49</v>
      </c>
      <c r="E56" s="49" t="s">
        <v>46</v>
      </c>
      <c r="F56" s="48">
        <v>0</v>
      </c>
      <c r="G56" s="51">
        <v>0</v>
      </c>
      <c r="H56" s="48">
        <v>5</v>
      </c>
      <c r="I56" s="48"/>
      <c r="J56" s="52"/>
    </row>
    <row r="57" spans="1:10" ht="75">
      <c r="A57" s="18" t="s">
        <v>55</v>
      </c>
      <c r="B57" s="85" t="s">
        <v>166</v>
      </c>
      <c r="C57" s="24" t="s">
        <v>33</v>
      </c>
      <c r="D57" s="33" t="s">
        <v>50</v>
      </c>
      <c r="E57" s="49" t="s">
        <v>46</v>
      </c>
      <c r="F57" s="48">
        <v>100</v>
      </c>
      <c r="G57" s="51">
        <v>100</v>
      </c>
      <c r="H57" s="48">
        <v>5</v>
      </c>
      <c r="I57" s="48">
        <f t="shared" si="2"/>
        <v>1</v>
      </c>
      <c r="J57" s="52"/>
    </row>
    <row r="58" spans="1:10" ht="45">
      <c r="A58" s="18" t="s">
        <v>56</v>
      </c>
      <c r="B58" s="85" t="s">
        <v>166</v>
      </c>
      <c r="C58" s="24" t="s">
        <v>33</v>
      </c>
      <c r="D58" s="26" t="s">
        <v>51</v>
      </c>
      <c r="E58" s="49" t="s">
        <v>46</v>
      </c>
      <c r="F58" s="48">
        <v>100</v>
      </c>
      <c r="G58" s="51">
        <v>100</v>
      </c>
      <c r="H58" s="48">
        <v>5</v>
      </c>
      <c r="I58" s="48">
        <f t="shared" si="2"/>
        <v>1</v>
      </c>
      <c r="J58" s="52"/>
    </row>
    <row r="59" spans="1:10" ht="45">
      <c r="A59" s="18" t="s">
        <v>57</v>
      </c>
      <c r="B59" s="85" t="s">
        <v>166</v>
      </c>
      <c r="C59" s="24" t="s">
        <v>33</v>
      </c>
      <c r="D59" s="26" t="s">
        <v>52</v>
      </c>
      <c r="E59" s="49" t="s">
        <v>46</v>
      </c>
      <c r="F59" s="48">
        <v>100</v>
      </c>
      <c r="G59" s="51">
        <v>99</v>
      </c>
      <c r="H59" s="48">
        <v>5</v>
      </c>
      <c r="I59" s="48">
        <f t="shared" si="2"/>
        <v>0.99</v>
      </c>
      <c r="J59" s="52"/>
    </row>
    <row r="60" spans="1:10" ht="60">
      <c r="A60" s="19" t="s">
        <v>58</v>
      </c>
      <c r="B60" s="85" t="s">
        <v>167</v>
      </c>
      <c r="C60" s="24" t="s">
        <v>36</v>
      </c>
      <c r="D60" s="21" t="s">
        <v>45</v>
      </c>
      <c r="E60" s="49" t="s">
        <v>46</v>
      </c>
      <c r="F60" s="48">
        <v>100</v>
      </c>
      <c r="G60" s="51">
        <v>101</v>
      </c>
      <c r="H60" s="48">
        <v>5</v>
      </c>
      <c r="I60" s="48">
        <f t="shared" si="2"/>
        <v>1.01</v>
      </c>
      <c r="J60" s="52"/>
    </row>
    <row r="61" spans="1:10" ht="345">
      <c r="A61" s="18" t="s">
        <v>63</v>
      </c>
      <c r="B61" s="85" t="s">
        <v>167</v>
      </c>
      <c r="C61" s="24" t="s">
        <v>36</v>
      </c>
      <c r="D61" s="22" t="s">
        <v>48</v>
      </c>
      <c r="E61" s="49" t="s">
        <v>46</v>
      </c>
      <c r="F61" s="48">
        <v>100</v>
      </c>
      <c r="G61" s="51">
        <v>100</v>
      </c>
      <c r="H61" s="48">
        <v>5</v>
      </c>
      <c r="I61" s="48">
        <f t="shared" si="2"/>
        <v>1</v>
      </c>
      <c r="J61" s="52"/>
    </row>
    <row r="62" spans="1:10" ht="45">
      <c r="A62" s="18" t="s">
        <v>64</v>
      </c>
      <c r="B62" s="85" t="s">
        <v>167</v>
      </c>
      <c r="C62" s="24" t="s">
        <v>36</v>
      </c>
      <c r="D62" s="22" t="s">
        <v>49</v>
      </c>
      <c r="E62" s="49" t="s">
        <v>46</v>
      </c>
      <c r="F62" s="48">
        <v>0</v>
      </c>
      <c r="G62" s="51">
        <v>0</v>
      </c>
      <c r="H62" s="48">
        <v>5</v>
      </c>
      <c r="I62" s="48"/>
      <c r="J62" s="52"/>
    </row>
    <row r="63" spans="1:10" ht="75">
      <c r="A63" s="18" t="s">
        <v>65</v>
      </c>
      <c r="B63" s="85" t="s">
        <v>167</v>
      </c>
      <c r="C63" s="24" t="s">
        <v>36</v>
      </c>
      <c r="D63" s="21" t="s">
        <v>50</v>
      </c>
      <c r="E63" s="49" t="s">
        <v>46</v>
      </c>
      <c r="F63" s="48">
        <v>100</v>
      </c>
      <c r="G63" s="51">
        <v>100</v>
      </c>
      <c r="H63" s="48">
        <v>5</v>
      </c>
      <c r="I63" s="48">
        <f t="shared" si="2"/>
        <v>1</v>
      </c>
      <c r="J63" s="52"/>
    </row>
    <row r="64" spans="1:10" ht="45">
      <c r="A64" s="18" t="s">
        <v>66</v>
      </c>
      <c r="B64" s="85" t="s">
        <v>167</v>
      </c>
      <c r="C64" s="24" t="s">
        <v>36</v>
      </c>
      <c r="D64" s="22" t="s">
        <v>51</v>
      </c>
      <c r="E64" s="49" t="s">
        <v>46</v>
      </c>
      <c r="F64" s="48">
        <v>100</v>
      </c>
      <c r="G64" s="51">
        <v>100</v>
      </c>
      <c r="H64" s="48">
        <v>5</v>
      </c>
      <c r="I64" s="48">
        <f t="shared" si="2"/>
        <v>1</v>
      </c>
      <c r="J64" s="52"/>
    </row>
    <row r="65" spans="1:10" ht="45">
      <c r="A65" s="18" t="s">
        <v>67</v>
      </c>
      <c r="B65" s="85" t="s">
        <v>167</v>
      </c>
      <c r="C65" s="24" t="s">
        <v>36</v>
      </c>
      <c r="D65" s="22" t="s">
        <v>52</v>
      </c>
      <c r="E65" s="49" t="s">
        <v>46</v>
      </c>
      <c r="F65" s="48">
        <v>100</v>
      </c>
      <c r="G65" s="51">
        <v>99</v>
      </c>
      <c r="H65" s="48">
        <v>5</v>
      </c>
      <c r="I65" s="48">
        <f t="shared" si="2"/>
        <v>0.99</v>
      </c>
      <c r="J65" s="52"/>
    </row>
    <row r="66" spans="1:10" ht="60">
      <c r="A66" s="23" t="s">
        <v>59</v>
      </c>
      <c r="B66" s="84" t="s">
        <v>159</v>
      </c>
      <c r="C66" s="24" t="s">
        <v>36</v>
      </c>
      <c r="D66" s="21" t="s">
        <v>45</v>
      </c>
      <c r="E66" s="49" t="s">
        <v>46</v>
      </c>
      <c r="F66" s="48">
        <v>100</v>
      </c>
      <c r="G66" s="51">
        <v>100</v>
      </c>
      <c r="H66" s="48">
        <v>5</v>
      </c>
      <c r="I66" s="48">
        <f t="shared" si="2"/>
        <v>1</v>
      </c>
      <c r="J66" s="52"/>
    </row>
    <row r="67" spans="1:10" ht="345">
      <c r="A67" s="25" t="s">
        <v>68</v>
      </c>
      <c r="B67" s="84" t="s">
        <v>159</v>
      </c>
      <c r="C67" s="24" t="s">
        <v>36</v>
      </c>
      <c r="D67" s="22" t="s">
        <v>48</v>
      </c>
      <c r="E67" s="49" t="s">
        <v>46</v>
      </c>
      <c r="F67" s="48">
        <v>100</v>
      </c>
      <c r="G67" s="51">
        <v>100</v>
      </c>
      <c r="H67" s="48">
        <v>5</v>
      </c>
      <c r="I67" s="48">
        <f t="shared" si="2"/>
        <v>1</v>
      </c>
      <c r="J67" s="52"/>
    </row>
    <row r="68" spans="1:10" ht="45">
      <c r="A68" s="25" t="s">
        <v>69</v>
      </c>
      <c r="B68" s="84" t="s">
        <v>159</v>
      </c>
      <c r="C68" s="24" t="s">
        <v>36</v>
      </c>
      <c r="D68" s="22" t="s">
        <v>49</v>
      </c>
      <c r="E68" s="49" t="s">
        <v>46</v>
      </c>
      <c r="F68" s="48">
        <v>0</v>
      </c>
      <c r="G68" s="51">
        <v>0</v>
      </c>
      <c r="H68" s="48">
        <v>5</v>
      </c>
      <c r="I68" s="48"/>
      <c r="J68" s="52"/>
    </row>
    <row r="69" spans="1:10" ht="75">
      <c r="A69" s="25" t="s">
        <v>70</v>
      </c>
      <c r="B69" s="84" t="s">
        <v>159</v>
      </c>
      <c r="C69" s="24" t="s">
        <v>36</v>
      </c>
      <c r="D69" s="21" t="s">
        <v>50</v>
      </c>
      <c r="E69" s="49" t="s">
        <v>46</v>
      </c>
      <c r="F69" s="48">
        <v>100</v>
      </c>
      <c r="G69" s="51">
        <v>100</v>
      </c>
      <c r="H69" s="48">
        <v>5</v>
      </c>
      <c r="I69" s="48">
        <f t="shared" si="2"/>
        <v>1</v>
      </c>
      <c r="J69" s="52"/>
    </row>
    <row r="70" spans="1:10" ht="45">
      <c r="A70" s="25" t="s">
        <v>71</v>
      </c>
      <c r="B70" s="84" t="s">
        <v>159</v>
      </c>
      <c r="C70" s="24" t="s">
        <v>36</v>
      </c>
      <c r="D70" s="22" t="s">
        <v>51</v>
      </c>
      <c r="E70" s="49" t="s">
        <v>46</v>
      </c>
      <c r="F70" s="48">
        <v>100</v>
      </c>
      <c r="G70" s="51">
        <v>100</v>
      </c>
      <c r="H70" s="48">
        <v>5</v>
      </c>
      <c r="I70" s="48">
        <f t="shared" si="2"/>
        <v>1</v>
      </c>
      <c r="J70" s="52"/>
    </row>
    <row r="71" spans="1:10" ht="45">
      <c r="A71" s="25" t="s">
        <v>72</v>
      </c>
      <c r="B71" s="84" t="s">
        <v>159</v>
      </c>
      <c r="C71" s="24" t="s">
        <v>36</v>
      </c>
      <c r="D71" s="22" t="s">
        <v>52</v>
      </c>
      <c r="E71" s="49" t="s">
        <v>46</v>
      </c>
      <c r="F71" s="48">
        <v>100</v>
      </c>
      <c r="G71" s="51">
        <v>99</v>
      </c>
      <c r="H71" s="48">
        <v>5</v>
      </c>
      <c r="I71" s="48">
        <f t="shared" si="2"/>
        <v>0.99</v>
      </c>
      <c r="J71" s="52"/>
    </row>
    <row r="72" spans="1:10" ht="60">
      <c r="A72" s="19" t="s">
        <v>60</v>
      </c>
      <c r="B72" s="84" t="s">
        <v>160</v>
      </c>
      <c r="C72" s="21" t="s">
        <v>37</v>
      </c>
      <c r="D72" s="21" t="s">
        <v>45</v>
      </c>
      <c r="E72" s="49" t="s">
        <v>46</v>
      </c>
      <c r="F72" s="48">
        <v>100</v>
      </c>
      <c r="G72" s="51">
        <v>100</v>
      </c>
      <c r="H72" s="48">
        <v>5</v>
      </c>
      <c r="I72" s="48">
        <f t="shared" si="2"/>
        <v>1</v>
      </c>
      <c r="J72" s="52"/>
    </row>
    <row r="73" spans="1:10" ht="345">
      <c r="A73" s="18" t="s">
        <v>73</v>
      </c>
      <c r="B73" s="84" t="s">
        <v>160</v>
      </c>
      <c r="C73" s="21" t="s">
        <v>37</v>
      </c>
      <c r="D73" s="22" t="s">
        <v>48</v>
      </c>
      <c r="E73" s="49" t="s">
        <v>46</v>
      </c>
      <c r="F73" s="48">
        <v>100</v>
      </c>
      <c r="G73" s="51">
        <v>100</v>
      </c>
      <c r="H73" s="48">
        <v>5</v>
      </c>
      <c r="I73" s="48">
        <f t="shared" si="2"/>
        <v>1</v>
      </c>
      <c r="J73" s="52"/>
    </row>
    <row r="74" spans="1:10" ht="45">
      <c r="A74" s="18" t="s">
        <v>74</v>
      </c>
      <c r="B74" s="84" t="s">
        <v>160</v>
      </c>
      <c r="C74" s="21" t="s">
        <v>37</v>
      </c>
      <c r="D74" s="22" t="s">
        <v>49</v>
      </c>
      <c r="E74" s="49" t="s">
        <v>46</v>
      </c>
      <c r="F74" s="48">
        <v>0</v>
      </c>
      <c r="G74" s="51">
        <v>0</v>
      </c>
      <c r="H74" s="48">
        <v>5</v>
      </c>
      <c r="I74" s="48"/>
      <c r="J74" s="52"/>
    </row>
    <row r="75" spans="1:10" ht="75">
      <c r="A75" s="18" t="s">
        <v>75</v>
      </c>
      <c r="B75" s="84" t="s">
        <v>160</v>
      </c>
      <c r="C75" s="21" t="s">
        <v>37</v>
      </c>
      <c r="D75" s="21" t="s">
        <v>50</v>
      </c>
      <c r="E75" s="49" t="s">
        <v>46</v>
      </c>
      <c r="F75" s="48">
        <v>100</v>
      </c>
      <c r="G75" s="51">
        <v>100</v>
      </c>
      <c r="H75" s="48">
        <v>5</v>
      </c>
      <c r="I75" s="48">
        <f t="shared" si="2"/>
        <v>1</v>
      </c>
      <c r="J75" s="52"/>
    </row>
    <row r="76" spans="1:10" ht="45">
      <c r="A76" s="18" t="s">
        <v>76</v>
      </c>
      <c r="B76" s="84" t="s">
        <v>160</v>
      </c>
      <c r="C76" s="21" t="s">
        <v>37</v>
      </c>
      <c r="D76" s="22" t="s">
        <v>51</v>
      </c>
      <c r="E76" s="49" t="s">
        <v>46</v>
      </c>
      <c r="F76" s="48">
        <v>100</v>
      </c>
      <c r="G76" s="51">
        <v>100</v>
      </c>
      <c r="H76" s="48">
        <v>5</v>
      </c>
      <c r="I76" s="48">
        <f t="shared" si="2"/>
        <v>1</v>
      </c>
      <c r="J76" s="52"/>
    </row>
    <row r="77" spans="1:10" ht="45">
      <c r="A77" s="18" t="s">
        <v>77</v>
      </c>
      <c r="B77" s="84" t="s">
        <v>160</v>
      </c>
      <c r="C77" s="21" t="s">
        <v>37</v>
      </c>
      <c r="D77" s="22" t="s">
        <v>52</v>
      </c>
      <c r="E77" s="49" t="s">
        <v>46</v>
      </c>
      <c r="F77" s="48">
        <v>100</v>
      </c>
      <c r="G77" s="51">
        <v>99</v>
      </c>
      <c r="H77" s="48">
        <v>5</v>
      </c>
      <c r="I77" s="48">
        <f t="shared" si="2"/>
        <v>0.99</v>
      </c>
      <c r="J77" s="52"/>
    </row>
    <row r="78" spans="1:10" ht="60">
      <c r="A78" s="19" t="s">
        <v>61</v>
      </c>
      <c r="B78" s="84" t="s">
        <v>168</v>
      </c>
      <c r="C78" s="21" t="s">
        <v>37</v>
      </c>
      <c r="D78" s="21" t="s">
        <v>45</v>
      </c>
      <c r="E78" s="49" t="s">
        <v>46</v>
      </c>
      <c r="F78" s="48">
        <v>100</v>
      </c>
      <c r="G78" s="51">
        <v>100</v>
      </c>
      <c r="H78" s="48">
        <v>5</v>
      </c>
      <c r="I78" s="48">
        <f t="shared" si="2"/>
        <v>1</v>
      </c>
      <c r="J78" s="52"/>
    </row>
    <row r="79" spans="1:10" ht="345">
      <c r="A79" s="18" t="s">
        <v>78</v>
      </c>
      <c r="B79" s="84" t="s">
        <v>168</v>
      </c>
      <c r="C79" s="21" t="s">
        <v>37</v>
      </c>
      <c r="D79" s="22" t="s">
        <v>48</v>
      </c>
      <c r="E79" s="49" t="s">
        <v>46</v>
      </c>
      <c r="F79" s="48">
        <v>100</v>
      </c>
      <c r="G79" s="51">
        <v>100</v>
      </c>
      <c r="H79" s="48">
        <v>5</v>
      </c>
      <c r="I79" s="48">
        <f t="shared" si="2"/>
        <v>1</v>
      </c>
      <c r="J79" s="52"/>
    </row>
    <row r="80" spans="1:10" ht="45">
      <c r="A80" s="18" t="s">
        <v>79</v>
      </c>
      <c r="B80" s="84" t="s">
        <v>168</v>
      </c>
      <c r="C80" s="21" t="s">
        <v>37</v>
      </c>
      <c r="D80" s="22" t="s">
        <v>49</v>
      </c>
      <c r="E80" s="49" t="s">
        <v>46</v>
      </c>
      <c r="F80" s="48">
        <v>0</v>
      </c>
      <c r="G80" s="51">
        <v>0</v>
      </c>
      <c r="H80" s="48">
        <v>5</v>
      </c>
      <c r="I80" s="48"/>
      <c r="J80" s="52"/>
    </row>
    <row r="81" spans="1:10" ht="75">
      <c r="A81" s="18" t="s">
        <v>80</v>
      </c>
      <c r="B81" s="84" t="s">
        <v>168</v>
      </c>
      <c r="C81" s="21" t="s">
        <v>37</v>
      </c>
      <c r="D81" s="21" t="s">
        <v>50</v>
      </c>
      <c r="E81" s="49" t="s">
        <v>46</v>
      </c>
      <c r="F81" s="48">
        <v>100</v>
      </c>
      <c r="G81" s="51">
        <v>100</v>
      </c>
      <c r="H81" s="48">
        <v>5</v>
      </c>
      <c r="I81" s="48">
        <f t="shared" si="2"/>
        <v>1</v>
      </c>
      <c r="J81" s="52"/>
    </row>
    <row r="82" spans="1:10" ht="45">
      <c r="A82" s="18" t="s">
        <v>81</v>
      </c>
      <c r="B82" s="84" t="s">
        <v>168</v>
      </c>
      <c r="C82" s="21" t="s">
        <v>37</v>
      </c>
      <c r="D82" s="22" t="s">
        <v>51</v>
      </c>
      <c r="E82" s="49" t="s">
        <v>46</v>
      </c>
      <c r="F82" s="48">
        <v>100</v>
      </c>
      <c r="G82" s="51">
        <v>100</v>
      </c>
      <c r="H82" s="48">
        <v>5</v>
      </c>
      <c r="I82" s="48">
        <f t="shared" si="2"/>
        <v>1</v>
      </c>
      <c r="J82" s="52"/>
    </row>
    <row r="83" spans="1:10" ht="45">
      <c r="A83" s="18" t="s">
        <v>82</v>
      </c>
      <c r="B83" s="84" t="s">
        <v>168</v>
      </c>
      <c r="C83" s="21" t="s">
        <v>37</v>
      </c>
      <c r="D83" s="22" t="s">
        <v>52</v>
      </c>
      <c r="E83" s="49" t="s">
        <v>46</v>
      </c>
      <c r="F83" s="48">
        <v>100</v>
      </c>
      <c r="G83" s="51">
        <v>99</v>
      </c>
      <c r="H83" s="48">
        <v>5</v>
      </c>
      <c r="I83" s="48">
        <f t="shared" si="2"/>
        <v>0.99</v>
      </c>
      <c r="J83" s="52"/>
    </row>
    <row r="84" spans="1:10" ht="60">
      <c r="A84" s="19" t="s">
        <v>62</v>
      </c>
      <c r="B84" s="67" t="s">
        <v>169</v>
      </c>
      <c r="C84" s="21" t="s">
        <v>38</v>
      </c>
      <c r="D84" s="21" t="s">
        <v>45</v>
      </c>
      <c r="E84" s="49" t="s">
        <v>46</v>
      </c>
      <c r="F84" s="48">
        <v>100</v>
      </c>
      <c r="G84" s="51">
        <v>101</v>
      </c>
      <c r="H84" s="48">
        <v>5</v>
      </c>
      <c r="I84" s="48">
        <f t="shared" si="2"/>
        <v>1.01</v>
      </c>
      <c r="J84" s="52"/>
    </row>
    <row r="85" spans="1:10" ht="345">
      <c r="A85" s="18" t="s">
        <v>83</v>
      </c>
      <c r="B85" s="67" t="s">
        <v>169</v>
      </c>
      <c r="C85" s="21" t="s">
        <v>38</v>
      </c>
      <c r="D85" s="22" t="s">
        <v>48</v>
      </c>
      <c r="E85" s="49" t="s">
        <v>46</v>
      </c>
      <c r="F85" s="48">
        <v>100</v>
      </c>
      <c r="G85" s="51">
        <v>100</v>
      </c>
      <c r="H85" s="48">
        <v>5</v>
      </c>
      <c r="I85" s="48">
        <f t="shared" si="2"/>
        <v>1</v>
      </c>
      <c r="J85" s="52"/>
    </row>
    <row r="86" spans="1:10" ht="45">
      <c r="A86" s="18" t="s">
        <v>84</v>
      </c>
      <c r="B86" s="67" t="s">
        <v>169</v>
      </c>
      <c r="C86" s="21" t="s">
        <v>38</v>
      </c>
      <c r="D86" s="22" t="s">
        <v>49</v>
      </c>
      <c r="E86" s="49" t="s">
        <v>46</v>
      </c>
      <c r="F86" s="48">
        <v>0</v>
      </c>
      <c r="G86" s="51">
        <v>0</v>
      </c>
      <c r="H86" s="48">
        <v>5</v>
      </c>
      <c r="I86" s="48"/>
      <c r="J86" s="52"/>
    </row>
    <row r="87" spans="1:10" ht="75">
      <c r="A87" s="18" t="s">
        <v>85</v>
      </c>
      <c r="B87" s="67" t="s">
        <v>169</v>
      </c>
      <c r="C87" s="21" t="s">
        <v>38</v>
      </c>
      <c r="D87" s="21" t="s">
        <v>50</v>
      </c>
      <c r="E87" s="49" t="s">
        <v>46</v>
      </c>
      <c r="F87" s="48">
        <v>100</v>
      </c>
      <c r="G87" s="51">
        <v>100</v>
      </c>
      <c r="H87" s="48">
        <v>5</v>
      </c>
      <c r="I87" s="48">
        <f t="shared" si="2"/>
        <v>1</v>
      </c>
      <c r="J87" s="52"/>
    </row>
    <row r="88" spans="1:10" ht="45">
      <c r="A88" s="18" t="s">
        <v>86</v>
      </c>
      <c r="B88" s="67" t="s">
        <v>169</v>
      </c>
      <c r="C88" s="21" t="s">
        <v>38</v>
      </c>
      <c r="D88" s="22" t="s">
        <v>51</v>
      </c>
      <c r="E88" s="49" t="s">
        <v>46</v>
      </c>
      <c r="F88" s="48">
        <v>100</v>
      </c>
      <c r="G88" s="51">
        <v>100</v>
      </c>
      <c r="H88" s="48">
        <v>5</v>
      </c>
      <c r="I88" s="48">
        <f t="shared" si="2"/>
        <v>1</v>
      </c>
      <c r="J88" s="52"/>
    </row>
    <row r="89" spans="1:10" ht="45">
      <c r="A89" s="18" t="s">
        <v>87</v>
      </c>
      <c r="B89" s="67" t="s">
        <v>169</v>
      </c>
      <c r="C89" s="21" t="s">
        <v>38</v>
      </c>
      <c r="D89" s="22" t="s">
        <v>52</v>
      </c>
      <c r="E89" s="49" t="s">
        <v>46</v>
      </c>
      <c r="F89" s="48">
        <v>100</v>
      </c>
      <c r="G89" s="51">
        <v>99</v>
      </c>
      <c r="H89" s="48">
        <v>5</v>
      </c>
      <c r="I89" s="48">
        <f t="shared" si="2"/>
        <v>0.99</v>
      </c>
      <c r="J89" s="52"/>
    </row>
    <row r="90" spans="1:10" ht="60">
      <c r="A90" s="19" t="s">
        <v>88</v>
      </c>
      <c r="B90" s="86" t="s">
        <v>130</v>
      </c>
      <c r="C90" s="21" t="s">
        <v>38</v>
      </c>
      <c r="D90" s="21" t="s">
        <v>45</v>
      </c>
      <c r="E90" s="49" t="s">
        <v>46</v>
      </c>
      <c r="F90" s="48">
        <v>100</v>
      </c>
      <c r="G90" s="51">
        <v>100</v>
      </c>
      <c r="H90" s="48">
        <v>5</v>
      </c>
      <c r="I90" s="48">
        <f t="shared" si="2"/>
        <v>1</v>
      </c>
      <c r="J90" s="52"/>
    </row>
    <row r="91" spans="1:10" ht="345">
      <c r="A91" s="18" t="s">
        <v>89</v>
      </c>
      <c r="B91" s="86" t="s">
        <v>130</v>
      </c>
      <c r="C91" s="21" t="s">
        <v>38</v>
      </c>
      <c r="D91" s="22" t="s">
        <v>48</v>
      </c>
      <c r="E91" s="49" t="s">
        <v>46</v>
      </c>
      <c r="F91" s="48">
        <v>100</v>
      </c>
      <c r="G91" s="51">
        <v>100</v>
      </c>
      <c r="H91" s="48">
        <v>5</v>
      </c>
      <c r="I91" s="48">
        <f t="shared" si="2"/>
        <v>1</v>
      </c>
      <c r="J91" s="52"/>
    </row>
    <row r="92" spans="1:10" ht="45">
      <c r="A92" s="18" t="s">
        <v>90</v>
      </c>
      <c r="B92" s="86" t="s">
        <v>130</v>
      </c>
      <c r="C92" s="21" t="s">
        <v>38</v>
      </c>
      <c r="D92" s="22" t="s">
        <v>49</v>
      </c>
      <c r="E92" s="49" t="s">
        <v>46</v>
      </c>
      <c r="F92" s="48">
        <v>0</v>
      </c>
      <c r="G92" s="51">
        <v>0</v>
      </c>
      <c r="H92" s="48">
        <v>5</v>
      </c>
      <c r="I92" s="48"/>
      <c r="J92" s="52"/>
    </row>
    <row r="93" spans="1:10" ht="75">
      <c r="A93" s="18" t="s">
        <v>91</v>
      </c>
      <c r="B93" s="86" t="s">
        <v>130</v>
      </c>
      <c r="C93" s="21" t="s">
        <v>38</v>
      </c>
      <c r="D93" s="21" t="s">
        <v>50</v>
      </c>
      <c r="E93" s="49" t="s">
        <v>46</v>
      </c>
      <c r="F93" s="48">
        <v>100</v>
      </c>
      <c r="G93" s="51">
        <v>100</v>
      </c>
      <c r="H93" s="48">
        <v>5</v>
      </c>
      <c r="I93" s="48">
        <f t="shared" si="2"/>
        <v>1</v>
      </c>
      <c r="J93" s="52"/>
    </row>
    <row r="94" spans="1:10" ht="45">
      <c r="A94" s="18" t="s">
        <v>92</v>
      </c>
      <c r="B94" s="86" t="s">
        <v>130</v>
      </c>
      <c r="C94" s="21" t="s">
        <v>38</v>
      </c>
      <c r="D94" s="22" t="s">
        <v>51</v>
      </c>
      <c r="E94" s="49" t="s">
        <v>46</v>
      </c>
      <c r="F94" s="48">
        <v>100</v>
      </c>
      <c r="G94" s="51">
        <v>100</v>
      </c>
      <c r="H94" s="48">
        <v>5</v>
      </c>
      <c r="I94" s="48">
        <f t="shared" si="2"/>
        <v>1</v>
      </c>
      <c r="J94" s="52"/>
    </row>
    <row r="95" spans="1:10" ht="45">
      <c r="A95" s="30" t="s">
        <v>93</v>
      </c>
      <c r="B95" s="86" t="s">
        <v>130</v>
      </c>
      <c r="C95" s="21" t="s">
        <v>38</v>
      </c>
      <c r="D95" s="22" t="s">
        <v>52</v>
      </c>
      <c r="E95" s="49" t="s">
        <v>46</v>
      </c>
      <c r="F95" s="48">
        <v>100</v>
      </c>
      <c r="G95" s="51">
        <v>99</v>
      </c>
      <c r="H95" s="48">
        <v>5</v>
      </c>
      <c r="I95" s="48">
        <f t="shared" si="2"/>
        <v>0.99</v>
      </c>
      <c r="J95" s="52"/>
    </row>
    <row r="96" spans="1:10" ht="60">
      <c r="A96" s="31">
        <v>8</v>
      </c>
      <c r="B96" s="86" t="s">
        <v>170</v>
      </c>
      <c r="C96" s="21" t="s">
        <v>39</v>
      </c>
      <c r="D96" s="21" t="s">
        <v>45</v>
      </c>
      <c r="E96" s="49" t="s">
        <v>46</v>
      </c>
      <c r="F96" s="48">
        <v>100</v>
      </c>
      <c r="G96" s="51">
        <v>101</v>
      </c>
      <c r="H96" s="48">
        <v>5</v>
      </c>
      <c r="I96" s="48">
        <f t="shared" si="2"/>
        <v>1.01</v>
      </c>
      <c r="J96" s="52"/>
    </row>
    <row r="97" spans="1:10" ht="345">
      <c r="A97" s="30" t="s">
        <v>94</v>
      </c>
      <c r="B97" s="67" t="s">
        <v>171</v>
      </c>
      <c r="C97" s="21" t="s">
        <v>39</v>
      </c>
      <c r="D97" s="22" t="s">
        <v>48</v>
      </c>
      <c r="E97" s="49" t="s">
        <v>46</v>
      </c>
      <c r="F97" s="48">
        <v>100</v>
      </c>
      <c r="G97" s="51">
        <v>100</v>
      </c>
      <c r="H97" s="48">
        <v>5</v>
      </c>
      <c r="I97" s="48">
        <f t="shared" si="2"/>
        <v>1</v>
      </c>
      <c r="J97" s="52"/>
    </row>
    <row r="98" spans="1:10" ht="45">
      <c r="A98" s="30" t="s">
        <v>96</v>
      </c>
      <c r="B98" s="67" t="s">
        <v>171</v>
      </c>
      <c r="C98" s="21" t="s">
        <v>39</v>
      </c>
      <c r="D98" s="22" t="s">
        <v>49</v>
      </c>
      <c r="E98" s="49" t="s">
        <v>46</v>
      </c>
      <c r="F98" s="48">
        <v>0</v>
      </c>
      <c r="G98" s="51">
        <v>0</v>
      </c>
      <c r="H98" s="48">
        <v>5</v>
      </c>
      <c r="I98" s="48"/>
      <c r="J98" s="52"/>
    </row>
    <row r="99" spans="1:10" ht="75">
      <c r="A99" s="30" t="s">
        <v>97</v>
      </c>
      <c r="B99" s="67" t="s">
        <v>171</v>
      </c>
      <c r="C99" s="21" t="s">
        <v>39</v>
      </c>
      <c r="D99" s="21" t="s">
        <v>50</v>
      </c>
      <c r="E99" s="49" t="s">
        <v>46</v>
      </c>
      <c r="F99" s="48">
        <v>100</v>
      </c>
      <c r="G99" s="51">
        <v>100</v>
      </c>
      <c r="H99" s="48">
        <v>5</v>
      </c>
      <c r="I99" s="48">
        <f t="shared" si="2"/>
        <v>1</v>
      </c>
      <c r="J99" s="52"/>
    </row>
    <row r="100" spans="1:10" ht="45">
      <c r="A100" s="30" t="s">
        <v>98</v>
      </c>
      <c r="B100" s="67" t="s">
        <v>171</v>
      </c>
      <c r="C100" s="21" t="s">
        <v>39</v>
      </c>
      <c r="D100" s="22" t="s">
        <v>51</v>
      </c>
      <c r="E100" s="49" t="s">
        <v>46</v>
      </c>
      <c r="F100" s="48">
        <v>100</v>
      </c>
      <c r="G100" s="51">
        <v>100</v>
      </c>
      <c r="H100" s="48">
        <v>5</v>
      </c>
      <c r="I100" s="48">
        <f t="shared" si="2"/>
        <v>1</v>
      </c>
      <c r="J100" s="52"/>
    </row>
    <row r="101" spans="1:10" ht="45">
      <c r="A101" s="30" t="s">
        <v>95</v>
      </c>
      <c r="B101" s="67" t="s">
        <v>171</v>
      </c>
      <c r="C101" s="21" t="s">
        <v>39</v>
      </c>
      <c r="D101" s="22" t="s">
        <v>52</v>
      </c>
      <c r="E101" s="49" t="s">
        <v>46</v>
      </c>
      <c r="F101" s="48">
        <v>100</v>
      </c>
      <c r="G101" s="51">
        <v>99</v>
      </c>
      <c r="H101" s="48">
        <v>5</v>
      </c>
      <c r="I101" s="48">
        <f t="shared" si="2"/>
        <v>0.99</v>
      </c>
      <c r="J101" s="52"/>
    </row>
    <row r="102" spans="1:10" ht="60">
      <c r="A102" s="31" t="s">
        <v>99</v>
      </c>
      <c r="B102" s="86" t="s">
        <v>163</v>
      </c>
      <c r="C102" s="21" t="s">
        <v>39</v>
      </c>
      <c r="D102" s="21" t="s">
        <v>45</v>
      </c>
      <c r="E102" s="49" t="s">
        <v>46</v>
      </c>
      <c r="F102" s="48">
        <v>100</v>
      </c>
      <c r="G102" s="51">
        <v>100</v>
      </c>
      <c r="H102" s="48">
        <v>5</v>
      </c>
      <c r="I102" s="48">
        <f t="shared" si="2"/>
        <v>1</v>
      </c>
      <c r="J102" s="52"/>
    </row>
    <row r="103" spans="1:10" ht="345">
      <c r="A103" s="30" t="s">
        <v>100</v>
      </c>
      <c r="B103" s="86" t="s">
        <v>172</v>
      </c>
      <c r="C103" s="21" t="s">
        <v>39</v>
      </c>
      <c r="D103" s="22" t="s">
        <v>48</v>
      </c>
      <c r="E103" s="49" t="s">
        <v>46</v>
      </c>
      <c r="F103" s="48">
        <v>100</v>
      </c>
      <c r="G103" s="51">
        <v>100</v>
      </c>
      <c r="H103" s="48">
        <v>5</v>
      </c>
      <c r="I103" s="48">
        <f t="shared" si="2"/>
        <v>1</v>
      </c>
      <c r="J103" s="52"/>
    </row>
    <row r="104" spans="1:10" ht="45">
      <c r="A104" s="30" t="s">
        <v>101</v>
      </c>
      <c r="B104" s="86" t="s">
        <v>172</v>
      </c>
      <c r="C104" s="60" t="s">
        <v>39</v>
      </c>
      <c r="D104" s="22" t="s">
        <v>49</v>
      </c>
      <c r="E104" s="45" t="s">
        <v>46</v>
      </c>
      <c r="F104" s="45">
        <v>0</v>
      </c>
      <c r="G104" s="61">
        <v>0</v>
      </c>
      <c r="H104" s="48">
        <v>5</v>
      </c>
      <c r="I104" s="48"/>
      <c r="J104" s="52"/>
    </row>
    <row r="105" spans="1:10" ht="75">
      <c r="A105" s="30" t="s">
        <v>102</v>
      </c>
      <c r="B105" s="86" t="s">
        <v>172</v>
      </c>
      <c r="C105" s="21" t="s">
        <v>39</v>
      </c>
      <c r="D105" s="21" t="s">
        <v>50</v>
      </c>
      <c r="E105" s="49" t="s">
        <v>46</v>
      </c>
      <c r="F105" s="48">
        <v>100</v>
      </c>
      <c r="G105" s="51">
        <v>100</v>
      </c>
      <c r="H105" s="48">
        <v>5</v>
      </c>
      <c r="I105" s="48">
        <f t="shared" si="2"/>
        <v>1</v>
      </c>
      <c r="J105" s="52"/>
    </row>
    <row r="106" spans="1:10" ht="45">
      <c r="A106" s="30" t="s">
        <v>103</v>
      </c>
      <c r="B106" s="86" t="s">
        <v>172</v>
      </c>
      <c r="C106" s="21" t="s">
        <v>39</v>
      </c>
      <c r="D106" s="22" t="s">
        <v>51</v>
      </c>
      <c r="E106" s="49" t="s">
        <v>46</v>
      </c>
      <c r="F106" s="48">
        <v>100</v>
      </c>
      <c r="G106" s="51">
        <v>100</v>
      </c>
      <c r="H106" s="48">
        <v>5</v>
      </c>
      <c r="I106" s="48">
        <f t="shared" si="2"/>
        <v>1</v>
      </c>
      <c r="J106" s="52"/>
    </row>
    <row r="107" spans="1:10" ht="45">
      <c r="A107" s="30" t="s">
        <v>104</v>
      </c>
      <c r="B107" s="86" t="s">
        <v>172</v>
      </c>
      <c r="C107" s="21" t="s">
        <v>39</v>
      </c>
      <c r="D107" s="22" t="s">
        <v>52</v>
      </c>
      <c r="E107" s="49" t="s">
        <v>46</v>
      </c>
      <c r="F107" s="48">
        <v>100</v>
      </c>
      <c r="G107" s="51">
        <v>99</v>
      </c>
      <c r="H107" s="48">
        <v>5</v>
      </c>
      <c r="I107" s="48">
        <f t="shared" si="2"/>
        <v>0.99</v>
      </c>
      <c r="J107" s="52"/>
    </row>
    <row r="108" spans="1:10" ht="60">
      <c r="A108" s="31" t="s">
        <v>105</v>
      </c>
      <c r="B108" s="67" t="s">
        <v>173</v>
      </c>
      <c r="C108" s="21" t="s">
        <v>40</v>
      </c>
      <c r="D108" s="21" t="s">
        <v>45</v>
      </c>
      <c r="E108" s="49" t="s">
        <v>46</v>
      </c>
      <c r="F108" s="48">
        <v>100</v>
      </c>
      <c r="G108" s="51">
        <v>100</v>
      </c>
      <c r="H108" s="48">
        <v>5</v>
      </c>
      <c r="I108" s="48">
        <f t="shared" si="2"/>
        <v>1</v>
      </c>
      <c r="J108" s="52"/>
    </row>
    <row r="109" spans="1:10" ht="345">
      <c r="A109" s="30" t="s">
        <v>106</v>
      </c>
      <c r="B109" s="86" t="s">
        <v>164</v>
      </c>
      <c r="C109" s="21" t="s">
        <v>40</v>
      </c>
      <c r="D109" s="22" t="s">
        <v>48</v>
      </c>
      <c r="E109" s="49" t="s">
        <v>46</v>
      </c>
      <c r="F109" s="48">
        <v>100</v>
      </c>
      <c r="G109" s="51">
        <v>100</v>
      </c>
      <c r="H109" s="48">
        <v>5</v>
      </c>
      <c r="I109" s="48">
        <f t="shared" si="2"/>
        <v>1</v>
      </c>
      <c r="J109" s="52"/>
    </row>
    <row r="110" spans="1:10" ht="45">
      <c r="A110" s="30" t="s">
        <v>107</v>
      </c>
      <c r="B110" s="67" t="s">
        <v>173</v>
      </c>
      <c r="C110" s="21" t="s">
        <v>40</v>
      </c>
      <c r="D110" s="22" t="s">
        <v>49</v>
      </c>
      <c r="E110" s="49" t="s">
        <v>46</v>
      </c>
      <c r="F110" s="48">
        <v>0</v>
      </c>
      <c r="G110" s="51">
        <v>0</v>
      </c>
      <c r="H110" s="48">
        <v>5</v>
      </c>
      <c r="I110" s="48"/>
      <c r="J110" s="52"/>
    </row>
    <row r="111" spans="1:10" ht="75">
      <c r="A111" s="30" t="s">
        <v>108</v>
      </c>
      <c r="B111" s="67" t="s">
        <v>173</v>
      </c>
      <c r="C111" s="21" t="s">
        <v>40</v>
      </c>
      <c r="D111" s="21" t="s">
        <v>50</v>
      </c>
      <c r="E111" s="49" t="s">
        <v>46</v>
      </c>
      <c r="F111" s="48">
        <v>100</v>
      </c>
      <c r="G111" s="51">
        <v>100</v>
      </c>
      <c r="H111" s="48">
        <v>5</v>
      </c>
      <c r="I111" s="48">
        <f t="shared" si="2"/>
        <v>1</v>
      </c>
      <c r="J111" s="52"/>
    </row>
    <row r="112" spans="1:10" ht="45">
      <c r="A112" s="30" t="s">
        <v>109</v>
      </c>
      <c r="B112" s="67" t="s">
        <v>173</v>
      </c>
      <c r="C112" s="21" t="s">
        <v>40</v>
      </c>
      <c r="D112" s="22" t="s">
        <v>51</v>
      </c>
      <c r="E112" s="49" t="s">
        <v>46</v>
      </c>
      <c r="F112" s="48">
        <v>100</v>
      </c>
      <c r="G112" s="51">
        <v>100</v>
      </c>
      <c r="H112" s="48">
        <v>5</v>
      </c>
      <c r="I112" s="48">
        <f t="shared" si="2"/>
        <v>1</v>
      </c>
      <c r="J112" s="52"/>
    </row>
    <row r="113" spans="1:10" ht="45">
      <c r="A113" s="30" t="s">
        <v>110</v>
      </c>
      <c r="B113" s="67" t="s">
        <v>173</v>
      </c>
      <c r="C113" s="21" t="s">
        <v>40</v>
      </c>
      <c r="D113" s="22" t="s">
        <v>52</v>
      </c>
      <c r="E113" s="49" t="s">
        <v>46</v>
      </c>
      <c r="F113" s="48">
        <v>100</v>
      </c>
      <c r="G113" s="51">
        <v>99</v>
      </c>
      <c r="H113" s="48">
        <v>5</v>
      </c>
      <c r="I113" s="48">
        <f t="shared" si="2"/>
        <v>0.99</v>
      </c>
      <c r="J113" s="52"/>
    </row>
    <row r="114" spans="1:10" ht="60">
      <c r="A114" s="31" t="s">
        <v>111</v>
      </c>
      <c r="B114" s="86" t="s">
        <v>131</v>
      </c>
      <c r="C114" s="21" t="s">
        <v>40</v>
      </c>
      <c r="D114" s="21" t="s">
        <v>45</v>
      </c>
      <c r="E114" s="49" t="s">
        <v>46</v>
      </c>
      <c r="F114" s="48">
        <v>100</v>
      </c>
      <c r="G114" s="51">
        <v>100</v>
      </c>
      <c r="H114" s="48">
        <v>5</v>
      </c>
      <c r="I114" s="48">
        <f t="shared" si="2"/>
        <v>1</v>
      </c>
      <c r="J114" s="52"/>
    </row>
    <row r="115" spans="1:10" ht="345">
      <c r="A115" s="30" t="s">
        <v>112</v>
      </c>
      <c r="B115" s="86" t="s">
        <v>131</v>
      </c>
      <c r="C115" s="21" t="s">
        <v>40</v>
      </c>
      <c r="D115" s="22" t="s">
        <v>48</v>
      </c>
      <c r="E115" s="49" t="s">
        <v>46</v>
      </c>
      <c r="F115" s="48">
        <v>100</v>
      </c>
      <c r="G115" s="51">
        <v>100</v>
      </c>
      <c r="H115" s="48">
        <v>5</v>
      </c>
      <c r="I115" s="48">
        <f t="shared" si="2"/>
        <v>1</v>
      </c>
      <c r="J115" s="52"/>
    </row>
    <row r="116" spans="1:10" ht="45">
      <c r="A116" s="30" t="s">
        <v>113</v>
      </c>
      <c r="B116" s="86" t="s">
        <v>131</v>
      </c>
      <c r="C116" s="21" t="s">
        <v>40</v>
      </c>
      <c r="D116" s="22" t="s">
        <v>49</v>
      </c>
      <c r="E116" s="49" t="s">
        <v>46</v>
      </c>
      <c r="F116" s="48">
        <v>0</v>
      </c>
      <c r="G116" s="51">
        <v>0</v>
      </c>
      <c r="H116" s="48">
        <v>5</v>
      </c>
      <c r="I116" s="48"/>
      <c r="J116" s="52"/>
    </row>
    <row r="117" spans="1:10" ht="75">
      <c r="A117" s="30" t="s">
        <v>114</v>
      </c>
      <c r="B117" s="86" t="s">
        <v>131</v>
      </c>
      <c r="C117" s="21" t="s">
        <v>40</v>
      </c>
      <c r="D117" s="21" t="s">
        <v>50</v>
      </c>
      <c r="E117" s="49" t="s">
        <v>46</v>
      </c>
      <c r="F117" s="48">
        <v>100</v>
      </c>
      <c r="G117" s="51">
        <v>100</v>
      </c>
      <c r="H117" s="48">
        <v>5</v>
      </c>
      <c r="I117" s="48">
        <f t="shared" si="2"/>
        <v>1</v>
      </c>
      <c r="J117" s="52"/>
    </row>
    <row r="118" spans="1:10" ht="45">
      <c r="A118" s="30" t="s">
        <v>115</v>
      </c>
      <c r="B118" s="86" t="s">
        <v>131</v>
      </c>
      <c r="C118" s="21" t="s">
        <v>40</v>
      </c>
      <c r="D118" s="22" t="s">
        <v>51</v>
      </c>
      <c r="E118" s="49" t="s">
        <v>46</v>
      </c>
      <c r="F118" s="48">
        <v>100</v>
      </c>
      <c r="G118" s="51">
        <v>100</v>
      </c>
      <c r="H118" s="48">
        <v>5</v>
      </c>
      <c r="I118" s="48">
        <f t="shared" si="2"/>
        <v>1</v>
      </c>
      <c r="J118" s="52"/>
    </row>
    <row r="119" spans="1:10" ht="45">
      <c r="A119" s="30" t="s">
        <v>116</v>
      </c>
      <c r="B119" s="86" t="s">
        <v>131</v>
      </c>
      <c r="C119" s="21" t="s">
        <v>40</v>
      </c>
      <c r="D119" s="22" t="s">
        <v>52</v>
      </c>
      <c r="E119" s="49" t="s">
        <v>46</v>
      </c>
      <c r="F119" s="48">
        <v>100</v>
      </c>
      <c r="G119" s="51">
        <v>99</v>
      </c>
      <c r="H119" s="48">
        <v>5</v>
      </c>
      <c r="I119" s="48">
        <f aca="true" t="shared" si="3" ref="I119:I135">G119/F119</f>
        <v>0.99</v>
      </c>
      <c r="J119" s="52"/>
    </row>
    <row r="120" spans="1:10" ht="60">
      <c r="A120" s="31" t="s">
        <v>117</v>
      </c>
      <c r="B120" s="85" t="s">
        <v>132</v>
      </c>
      <c r="C120" s="21" t="s">
        <v>41</v>
      </c>
      <c r="D120" s="21" t="s">
        <v>45</v>
      </c>
      <c r="E120" s="49" t="s">
        <v>46</v>
      </c>
      <c r="F120" s="48">
        <v>100</v>
      </c>
      <c r="G120" s="51">
        <v>101</v>
      </c>
      <c r="H120" s="48">
        <v>5</v>
      </c>
      <c r="I120" s="48">
        <f t="shared" si="3"/>
        <v>1.01</v>
      </c>
      <c r="J120" s="52"/>
    </row>
    <row r="121" spans="1:10" ht="345">
      <c r="A121" s="30" t="s">
        <v>118</v>
      </c>
      <c r="B121" s="85" t="s">
        <v>132</v>
      </c>
      <c r="C121" s="21" t="s">
        <v>41</v>
      </c>
      <c r="D121" s="22" t="s">
        <v>48</v>
      </c>
      <c r="E121" s="49" t="s">
        <v>46</v>
      </c>
      <c r="F121" s="48">
        <v>100</v>
      </c>
      <c r="G121" s="51">
        <v>100</v>
      </c>
      <c r="H121" s="48">
        <v>5</v>
      </c>
      <c r="I121" s="48">
        <f t="shared" si="3"/>
        <v>1</v>
      </c>
      <c r="J121" s="52"/>
    </row>
    <row r="122" spans="1:10" ht="60">
      <c r="A122" s="30" t="s">
        <v>119</v>
      </c>
      <c r="B122" s="85" t="s">
        <v>132</v>
      </c>
      <c r="C122" s="21" t="s">
        <v>41</v>
      </c>
      <c r="D122" s="22" t="s">
        <v>49</v>
      </c>
      <c r="E122" s="49" t="s">
        <v>46</v>
      </c>
      <c r="F122" s="45">
        <v>0</v>
      </c>
      <c r="G122" s="61">
        <v>0</v>
      </c>
      <c r="H122" s="45">
        <v>5</v>
      </c>
      <c r="I122" s="48"/>
      <c r="J122" s="52"/>
    </row>
    <row r="123" spans="1:10" ht="75">
      <c r="A123" s="30" t="s">
        <v>120</v>
      </c>
      <c r="B123" s="85" t="s">
        <v>132</v>
      </c>
      <c r="C123" s="21" t="s">
        <v>41</v>
      </c>
      <c r="D123" s="21" t="s">
        <v>50</v>
      </c>
      <c r="E123" s="49" t="s">
        <v>46</v>
      </c>
      <c r="F123" s="48">
        <v>100</v>
      </c>
      <c r="G123" s="51">
        <v>100</v>
      </c>
      <c r="H123" s="48">
        <v>5</v>
      </c>
      <c r="I123" s="48">
        <f t="shared" si="3"/>
        <v>1</v>
      </c>
      <c r="J123" s="52"/>
    </row>
    <row r="124" spans="1:10" ht="60">
      <c r="A124" s="30" t="s">
        <v>121</v>
      </c>
      <c r="B124" s="85" t="s">
        <v>132</v>
      </c>
      <c r="C124" s="21" t="s">
        <v>41</v>
      </c>
      <c r="D124" s="22" t="s">
        <v>51</v>
      </c>
      <c r="E124" s="49" t="s">
        <v>46</v>
      </c>
      <c r="F124" s="48">
        <v>100</v>
      </c>
      <c r="G124" s="51">
        <v>100</v>
      </c>
      <c r="H124" s="48">
        <v>5</v>
      </c>
      <c r="I124" s="48">
        <f t="shared" si="3"/>
        <v>1</v>
      </c>
      <c r="J124" s="52"/>
    </row>
    <row r="125" spans="1:10" ht="60">
      <c r="A125" s="30" t="s">
        <v>122</v>
      </c>
      <c r="B125" s="85" t="s">
        <v>132</v>
      </c>
      <c r="C125" s="21" t="s">
        <v>41</v>
      </c>
      <c r="D125" s="22" t="s">
        <v>52</v>
      </c>
      <c r="E125" s="49" t="s">
        <v>46</v>
      </c>
      <c r="F125" s="48">
        <v>100</v>
      </c>
      <c r="G125" s="51">
        <v>99</v>
      </c>
      <c r="H125" s="48">
        <v>5</v>
      </c>
      <c r="I125" s="48">
        <f t="shared" si="3"/>
        <v>0.99</v>
      </c>
      <c r="J125" s="52"/>
    </row>
    <row r="126" spans="1:10" ht="60">
      <c r="A126" s="31" t="s">
        <v>123</v>
      </c>
      <c r="B126" s="84" t="s">
        <v>133</v>
      </c>
      <c r="C126" s="21" t="s">
        <v>41</v>
      </c>
      <c r="D126" s="21" t="s">
        <v>45</v>
      </c>
      <c r="E126" s="49" t="s">
        <v>46</v>
      </c>
      <c r="F126" s="48">
        <v>100</v>
      </c>
      <c r="G126" s="51">
        <v>100</v>
      </c>
      <c r="H126" s="48">
        <v>5</v>
      </c>
      <c r="I126" s="48">
        <f t="shared" si="3"/>
        <v>1</v>
      </c>
      <c r="J126" s="52"/>
    </row>
    <row r="127" spans="1:10" ht="345">
      <c r="A127" s="30" t="s">
        <v>124</v>
      </c>
      <c r="B127" s="84" t="s">
        <v>133</v>
      </c>
      <c r="C127" s="21" t="s">
        <v>41</v>
      </c>
      <c r="D127" s="22" t="s">
        <v>48</v>
      </c>
      <c r="E127" s="49" t="s">
        <v>46</v>
      </c>
      <c r="F127" s="48">
        <v>100</v>
      </c>
      <c r="G127" s="51">
        <v>100</v>
      </c>
      <c r="H127" s="48">
        <v>5</v>
      </c>
      <c r="I127" s="48">
        <f t="shared" si="3"/>
        <v>1</v>
      </c>
      <c r="J127" s="52"/>
    </row>
    <row r="128" spans="1:10" ht="60">
      <c r="A128" s="30" t="s">
        <v>125</v>
      </c>
      <c r="B128" s="84" t="s">
        <v>133</v>
      </c>
      <c r="C128" s="21" t="s">
        <v>41</v>
      </c>
      <c r="D128" s="22" t="s">
        <v>49</v>
      </c>
      <c r="E128" s="49" t="s">
        <v>46</v>
      </c>
      <c r="F128" s="48">
        <v>0</v>
      </c>
      <c r="G128" s="53">
        <v>0</v>
      </c>
      <c r="H128" s="48">
        <v>5</v>
      </c>
      <c r="I128" s="48"/>
      <c r="J128" s="52"/>
    </row>
    <row r="129" spans="1:10" ht="75">
      <c r="A129" s="30" t="s">
        <v>126</v>
      </c>
      <c r="B129" s="84" t="s">
        <v>133</v>
      </c>
      <c r="C129" s="21" t="s">
        <v>41</v>
      </c>
      <c r="D129" s="21" t="s">
        <v>50</v>
      </c>
      <c r="E129" s="49" t="s">
        <v>46</v>
      </c>
      <c r="F129" s="48">
        <v>100</v>
      </c>
      <c r="G129" s="51">
        <v>100</v>
      </c>
      <c r="H129" s="48">
        <v>5</v>
      </c>
      <c r="I129" s="48">
        <f t="shared" si="3"/>
        <v>1</v>
      </c>
      <c r="J129" s="52"/>
    </row>
    <row r="130" spans="1:96" s="3" customFormat="1" ht="60">
      <c r="A130" s="30" t="s">
        <v>127</v>
      </c>
      <c r="B130" s="84" t="s">
        <v>133</v>
      </c>
      <c r="C130" s="21" t="s">
        <v>41</v>
      </c>
      <c r="D130" s="22" t="s">
        <v>51</v>
      </c>
      <c r="E130" s="49" t="s">
        <v>46</v>
      </c>
      <c r="F130" s="48">
        <v>100</v>
      </c>
      <c r="G130" s="51">
        <v>100</v>
      </c>
      <c r="H130" s="48">
        <v>5</v>
      </c>
      <c r="I130" s="48">
        <f t="shared" si="3"/>
        <v>1</v>
      </c>
      <c r="J130" s="52"/>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row>
    <row r="131" spans="1:96" s="3" customFormat="1" ht="60">
      <c r="A131" s="30" t="s">
        <v>128</v>
      </c>
      <c r="B131" s="84" t="s">
        <v>133</v>
      </c>
      <c r="C131" s="21" t="s">
        <v>41</v>
      </c>
      <c r="D131" s="22" t="s">
        <v>52</v>
      </c>
      <c r="E131" s="49" t="s">
        <v>46</v>
      </c>
      <c r="F131" s="48">
        <v>100</v>
      </c>
      <c r="G131" s="51">
        <v>99</v>
      </c>
      <c r="H131" s="48">
        <v>5</v>
      </c>
      <c r="I131" s="48">
        <f t="shared" si="3"/>
        <v>0.99</v>
      </c>
      <c r="J131" s="52"/>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row>
    <row r="132" spans="1:10" s="4" customFormat="1" ht="75" customHeight="1">
      <c r="A132" s="71" t="s">
        <v>151</v>
      </c>
      <c r="B132" s="35" t="s">
        <v>155</v>
      </c>
      <c r="C132" s="72" t="s">
        <v>150</v>
      </c>
      <c r="D132" s="73" t="s">
        <v>45</v>
      </c>
      <c r="E132" s="74" t="s">
        <v>147</v>
      </c>
      <c r="F132" s="75">
        <v>100</v>
      </c>
      <c r="G132" s="75">
        <v>100</v>
      </c>
      <c r="H132" s="75">
        <v>100</v>
      </c>
      <c r="I132" s="76">
        <f t="shared" si="3"/>
        <v>1</v>
      </c>
      <c r="J132" s="68"/>
    </row>
    <row r="133" spans="1:10" ht="60.75" customHeight="1">
      <c r="A133" s="77" t="s">
        <v>152</v>
      </c>
      <c r="B133" s="78" t="s">
        <v>155</v>
      </c>
      <c r="C133" s="72" t="s">
        <v>150</v>
      </c>
      <c r="D133" s="73" t="s">
        <v>144</v>
      </c>
      <c r="E133" s="79" t="s">
        <v>148</v>
      </c>
      <c r="F133" s="75">
        <v>5</v>
      </c>
      <c r="G133" s="75">
        <v>5</v>
      </c>
      <c r="H133" s="75">
        <v>5</v>
      </c>
      <c r="I133" s="76">
        <f t="shared" si="3"/>
        <v>1</v>
      </c>
      <c r="J133" s="69"/>
    </row>
    <row r="134" spans="1:10" ht="36.75" customHeight="1">
      <c r="A134" s="77" t="s">
        <v>153</v>
      </c>
      <c r="B134" s="78" t="s">
        <v>155</v>
      </c>
      <c r="C134" s="72" t="s">
        <v>150</v>
      </c>
      <c r="D134" s="73" t="s">
        <v>145</v>
      </c>
      <c r="E134" s="80" t="s">
        <v>149</v>
      </c>
      <c r="F134" s="75">
        <v>100</v>
      </c>
      <c r="G134" s="75">
        <v>100</v>
      </c>
      <c r="H134" s="75">
        <v>5</v>
      </c>
      <c r="I134" s="76">
        <f t="shared" si="3"/>
        <v>1</v>
      </c>
      <c r="J134" s="69"/>
    </row>
    <row r="135" spans="1:10" ht="68.25" customHeight="1">
      <c r="A135" s="77" t="s">
        <v>154</v>
      </c>
      <c r="B135" s="78" t="s">
        <v>155</v>
      </c>
      <c r="C135" s="72" t="s">
        <v>150</v>
      </c>
      <c r="D135" s="73" t="s">
        <v>146</v>
      </c>
      <c r="E135" s="80" t="s">
        <v>147</v>
      </c>
      <c r="F135" s="75">
        <v>100</v>
      </c>
      <c r="G135" s="75">
        <v>100</v>
      </c>
      <c r="H135" s="75">
        <v>100</v>
      </c>
      <c r="I135" s="76">
        <f t="shared" si="3"/>
        <v>1</v>
      </c>
      <c r="J135" s="69"/>
    </row>
    <row r="136" ht="15">
      <c r="A136" s="70"/>
    </row>
  </sheetData>
  <sheetProtection/>
  <autoFilter ref="B53:I135"/>
  <mergeCells count="40">
    <mergeCell ref="A1:B1"/>
    <mergeCell ref="A2:B4"/>
    <mergeCell ref="G2:G3"/>
    <mergeCell ref="A5:G5"/>
    <mergeCell ref="A6:G6"/>
    <mergeCell ref="D51:E51"/>
    <mergeCell ref="C23:C24"/>
    <mergeCell ref="D23:D24"/>
    <mergeCell ref="A41:G41"/>
    <mergeCell ref="A42:G42"/>
    <mergeCell ref="A21:G21"/>
    <mergeCell ref="A23:A24"/>
    <mergeCell ref="B23:B24"/>
    <mergeCell ref="K23:K24"/>
    <mergeCell ref="H23:H24"/>
    <mergeCell ref="A8:G8"/>
    <mergeCell ref="A9:G9"/>
    <mergeCell ref="A10:G10"/>
    <mergeCell ref="A11:G11"/>
    <mergeCell ref="E23:E24"/>
    <mergeCell ref="A51:A52"/>
    <mergeCell ref="B51:B52"/>
    <mergeCell ref="C51:C52"/>
    <mergeCell ref="F51:F52"/>
    <mergeCell ref="G51:G52"/>
    <mergeCell ref="L23:L24"/>
    <mergeCell ref="H51:H52"/>
    <mergeCell ref="J51:J52"/>
    <mergeCell ref="F23:F24"/>
    <mergeCell ref="G23:G24"/>
    <mergeCell ref="K26:K39"/>
    <mergeCell ref="I23:I24"/>
    <mergeCell ref="J23:J24"/>
    <mergeCell ref="A7:G7"/>
    <mergeCell ref="A48:G48"/>
    <mergeCell ref="A49:G49"/>
    <mergeCell ref="A12:G12"/>
    <mergeCell ref="A13:G13"/>
    <mergeCell ref="A14:G14"/>
    <mergeCell ref="A20:G20"/>
  </mergeCells>
  <printOptions/>
  <pageMargins left="0.07874015748031496" right="0.11811023622047245" top="0.19" bottom="0.16" header="0.24" footer="0.19"/>
  <pageSetup horizontalDpi="600" verticalDpi="600" orientation="landscape" paperSize="9" scale="35" r:id="rId2"/>
  <headerFooter>
    <oddFooter>&amp;R&amp;P</oddFooter>
  </headerFooter>
  <rowBreaks count="8" manualBreakCount="8">
    <brk id="39" max="11" man="1"/>
    <brk id="47" max="11" man="1"/>
    <brk id="65" max="11" man="1"/>
    <brk id="77" max="11" man="1"/>
    <brk id="89" max="11" man="1"/>
    <brk id="101" max="11" man="1"/>
    <brk id="113" max="11" man="1"/>
    <brk id="1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2017-07-19T13:10:03Z</cp:lastPrinted>
  <dcterms:created xsi:type="dcterms:W3CDTF">2016-02-04T06:52:46Z</dcterms:created>
  <dcterms:modified xsi:type="dcterms:W3CDTF">2019-01-16T11:42:33Z</dcterms:modified>
  <cp:category/>
  <cp:version/>
  <cp:contentType/>
  <cp:contentStatus/>
</cp:coreProperties>
</file>